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8"/>
  <workbookPr defaultThemeVersion="166925"/>
  <mc:AlternateContent xmlns:mc="http://schemas.openxmlformats.org/markup-compatibility/2006">
    <mc:Choice Requires="x15">
      <x15ac:absPath xmlns:x15ac="http://schemas.microsoft.com/office/spreadsheetml/2010/11/ac" url="\\10.152.96.41\FileA\総務部\財政課\契約係\01_契約事務\06_入札参加資格審査\【検討中】入札参加資格申請受付\様式\"/>
    </mc:Choice>
  </mc:AlternateContent>
  <xr:revisionPtr revIDLastSave="0" documentId="13_ncr:1_{F2BD1A94-ADCA-4010-995E-40463208471D}" xr6:coauthVersionLast="36" xr6:coauthVersionMax="36" xr10:uidLastSave="{00000000-0000-0000-0000-000000000000}"/>
  <bookViews>
    <workbookView xWindow="0" yWindow="0" windowWidth="20490" windowHeight="7455" tabRatio="814" xr2:uid="{CE7E1512-BFB5-4DD5-A0D8-86FCD8DD486B}"/>
  </bookViews>
  <sheets>
    <sheet name="様式第9号" sheetId="14" r:id="rId1"/>
    <sheet name="分類品目表 " sheetId="16" r:id="rId2"/>
  </sheets>
  <definedNames>
    <definedName name="_xlnm.Print_Titles" localSheetId="1">'分類品目表 '!$1:$3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1" i="14" l="1"/>
  <c r="B27" i="14"/>
  <c r="B23" i="14"/>
  <c r="B19" i="14"/>
  <c r="B15" i="14"/>
  <c r="B11" i="14"/>
  <c r="H6" i="16"/>
  <c r="I6" i="16" s="1"/>
  <c r="D15" i="14" s="1"/>
  <c r="H10" i="16"/>
  <c r="I10" i="16" s="1"/>
  <c r="D31" i="14" s="1"/>
  <c r="H9" i="16"/>
  <c r="I9" i="16" s="1"/>
  <c r="H8" i="16"/>
  <c r="I8" i="16" s="1"/>
  <c r="D23" i="14" s="1"/>
  <c r="H7" i="16"/>
  <c r="I7" i="16" s="1"/>
  <c r="D19" i="14" s="1"/>
  <c r="D27" i="14" l="1"/>
  <c r="H5" i="16"/>
  <c r="I5" i="16" s="1"/>
  <c r="D11" i="14" s="1"/>
  <c r="H4" i="16"/>
  <c r="I4" i="16" s="1"/>
  <c r="D7" i="14" s="1"/>
  <c r="K5" i="16" l="1"/>
  <c r="K6" i="16"/>
  <c r="K7" i="16"/>
  <c r="K8" i="16"/>
  <c r="K9" i="16"/>
  <c r="K10" i="16"/>
  <c r="K11" i="16"/>
  <c r="K12" i="16"/>
  <c r="K13" i="16"/>
  <c r="K14" i="16"/>
  <c r="K15" i="16"/>
  <c r="K16" i="16"/>
  <c r="K17" i="16"/>
  <c r="K18" i="16"/>
  <c r="K19" i="16"/>
  <c r="K20" i="16"/>
  <c r="K21" i="16"/>
  <c r="K22" i="16"/>
  <c r="K23" i="16"/>
  <c r="K24" i="16"/>
  <c r="K25" i="16"/>
  <c r="K26" i="16"/>
  <c r="K27" i="16"/>
  <c r="K28" i="16"/>
  <c r="K29" i="16"/>
  <c r="K30" i="16"/>
  <c r="K31" i="16"/>
  <c r="K32" i="16"/>
  <c r="K33" i="16"/>
  <c r="K34" i="16"/>
  <c r="K35" i="16"/>
  <c r="K36" i="16"/>
  <c r="K37" i="16"/>
  <c r="K38" i="16"/>
  <c r="K39" i="16"/>
  <c r="K40" i="16"/>
  <c r="K41" i="16"/>
  <c r="K42" i="16"/>
  <c r="K43" i="16"/>
  <c r="K44" i="16"/>
  <c r="K45" i="16"/>
  <c r="K46" i="16"/>
  <c r="K47" i="16"/>
  <c r="K48" i="16"/>
  <c r="K49" i="16"/>
  <c r="K50" i="16"/>
  <c r="K51" i="16"/>
  <c r="K52" i="16"/>
  <c r="K53" i="16"/>
  <c r="K54" i="16"/>
  <c r="K55" i="16"/>
  <c r="K56" i="16"/>
  <c r="K57" i="16"/>
  <c r="K58" i="16"/>
  <c r="K59" i="16"/>
  <c r="K60" i="16"/>
  <c r="K61" i="16"/>
  <c r="K62" i="16"/>
  <c r="K63" i="16"/>
  <c r="K64" i="16"/>
  <c r="K65" i="16"/>
  <c r="K66" i="16"/>
  <c r="K67" i="16"/>
  <c r="K68" i="16"/>
  <c r="K69" i="16"/>
  <c r="K70" i="16"/>
  <c r="K71" i="16"/>
  <c r="K72" i="16"/>
  <c r="K73" i="16"/>
  <c r="K74" i="16"/>
  <c r="K75" i="16"/>
  <c r="K76" i="16"/>
  <c r="K77" i="16"/>
  <c r="K78" i="16"/>
  <c r="K79" i="16"/>
  <c r="K80" i="16"/>
  <c r="K81" i="16"/>
  <c r="K82" i="16"/>
  <c r="K83" i="16"/>
  <c r="K84" i="16"/>
  <c r="K85" i="16"/>
  <c r="K86" i="16"/>
  <c r="K87" i="16"/>
  <c r="K88" i="16"/>
  <c r="K89" i="16"/>
  <c r="K90" i="16"/>
  <c r="K91" i="16"/>
  <c r="K92" i="16"/>
  <c r="K93" i="16"/>
  <c r="K94" i="16"/>
  <c r="K95" i="16"/>
  <c r="K96" i="16"/>
  <c r="K97" i="16"/>
  <c r="K98" i="16"/>
  <c r="K99" i="16"/>
  <c r="K100" i="16"/>
  <c r="K101" i="16"/>
  <c r="K102" i="16"/>
  <c r="K103" i="16"/>
  <c r="K104" i="16"/>
  <c r="K105" i="16"/>
  <c r="K106" i="16"/>
  <c r="K107" i="16"/>
  <c r="K108" i="16"/>
  <c r="K109" i="16"/>
  <c r="K110" i="16"/>
  <c r="K111" i="16"/>
  <c r="K112" i="16"/>
  <c r="K113" i="16"/>
  <c r="K114" i="16"/>
  <c r="K115" i="16"/>
  <c r="K116" i="16"/>
  <c r="K117" i="16"/>
  <c r="K118" i="16"/>
  <c r="K119" i="16"/>
  <c r="K120" i="16"/>
  <c r="K121" i="16"/>
  <c r="K122" i="16"/>
  <c r="K123" i="16"/>
  <c r="K124" i="16"/>
  <c r="K125" i="16"/>
  <c r="K126" i="16"/>
  <c r="K127" i="16"/>
  <c r="K128" i="16"/>
  <c r="K129" i="16"/>
  <c r="K130" i="16"/>
  <c r="K131" i="16"/>
  <c r="K132" i="16"/>
  <c r="K133" i="16"/>
  <c r="K134" i="16"/>
  <c r="K135" i="16"/>
  <c r="K136" i="16"/>
  <c r="K137" i="16"/>
  <c r="K138" i="16"/>
  <c r="K139" i="16"/>
  <c r="K140" i="16"/>
  <c r="K141" i="16"/>
  <c r="K142" i="16"/>
  <c r="K143" i="16"/>
  <c r="K144" i="16"/>
  <c r="K145" i="16"/>
  <c r="K146" i="16"/>
  <c r="K147" i="16"/>
  <c r="K148" i="16"/>
  <c r="K149" i="16"/>
  <c r="K150" i="16"/>
  <c r="K151" i="16"/>
  <c r="K152" i="16"/>
  <c r="K153" i="16"/>
  <c r="K154" i="16"/>
  <c r="K155" i="16"/>
  <c r="K156" i="16"/>
  <c r="K157" i="16"/>
  <c r="K158" i="16"/>
  <c r="K159" i="16"/>
  <c r="K160" i="16"/>
  <c r="K161" i="16"/>
  <c r="K162" i="16"/>
  <c r="K163" i="16"/>
  <c r="K164" i="16"/>
  <c r="K165" i="16"/>
  <c r="K166" i="16"/>
  <c r="K167" i="16"/>
  <c r="K168" i="16"/>
  <c r="K169" i="16"/>
  <c r="K170" i="16"/>
  <c r="K171" i="16"/>
  <c r="K172" i="16"/>
  <c r="K173" i="16"/>
  <c r="K174" i="16"/>
  <c r="K175" i="16"/>
  <c r="K176" i="16"/>
  <c r="K177" i="16"/>
  <c r="K178" i="16"/>
  <c r="K179" i="16"/>
  <c r="K180" i="16"/>
  <c r="K181" i="16"/>
  <c r="K182" i="16"/>
  <c r="K183" i="16"/>
  <c r="K184" i="16"/>
  <c r="K185" i="16"/>
  <c r="K186" i="16"/>
  <c r="K187" i="16"/>
  <c r="K188" i="16"/>
  <c r="K189" i="16"/>
  <c r="K190" i="16"/>
  <c r="K191" i="16"/>
  <c r="K192" i="16"/>
  <c r="K193" i="16"/>
  <c r="K194" i="16"/>
  <c r="K195" i="16"/>
  <c r="K196" i="16"/>
  <c r="K197" i="16"/>
  <c r="K198" i="16"/>
  <c r="K199" i="16"/>
  <c r="K200" i="16"/>
  <c r="K201" i="16"/>
  <c r="K202" i="16"/>
  <c r="K203" i="16"/>
  <c r="K204" i="16"/>
  <c r="K205" i="16"/>
  <c r="K206" i="16"/>
  <c r="K207" i="16"/>
  <c r="K4" i="16"/>
  <c r="J202" i="16"/>
  <c r="J199" i="16"/>
  <c r="J200" i="16"/>
  <c r="J201" i="16"/>
  <c r="J203" i="16"/>
  <c r="J204" i="16"/>
  <c r="J205" i="16"/>
  <c r="J206" i="16"/>
  <c r="J207" i="16"/>
  <c r="J198" i="16"/>
  <c r="J195" i="16"/>
  <c r="J196" i="16"/>
  <c r="J197" i="16"/>
  <c r="J194" i="16"/>
  <c r="J186" i="16"/>
  <c r="J187" i="16"/>
  <c r="J188" i="16"/>
  <c r="J189" i="16"/>
  <c r="J190" i="16"/>
  <c r="J191" i="16"/>
  <c r="J192" i="16"/>
  <c r="J193" i="16"/>
  <c r="J185" i="16"/>
  <c r="J178" i="16"/>
  <c r="J179" i="16"/>
  <c r="J180" i="16"/>
  <c r="J181" i="16"/>
  <c r="J182" i="16"/>
  <c r="J183" i="16"/>
  <c r="J184" i="16"/>
  <c r="J177" i="16"/>
  <c r="J172" i="16"/>
  <c r="J173" i="16"/>
  <c r="J174" i="16"/>
  <c r="J175" i="16"/>
  <c r="J176" i="16"/>
  <c r="J171" i="16"/>
  <c r="J170" i="16"/>
  <c r="J169" i="16"/>
  <c r="J168" i="16"/>
  <c r="J167" i="16"/>
  <c r="J166" i="16"/>
  <c r="J165" i="16"/>
  <c r="J161" i="16"/>
  <c r="J162" i="16"/>
  <c r="J163" i="16"/>
  <c r="J164" i="16"/>
  <c r="J160" i="16"/>
  <c r="J156" i="16"/>
  <c r="J157" i="16"/>
  <c r="J158" i="16"/>
  <c r="J159" i="16"/>
  <c r="J155" i="16"/>
  <c r="J154" i="16"/>
  <c r="J153" i="16"/>
  <c r="J149" i="16"/>
  <c r="J150" i="16"/>
  <c r="J151" i="16"/>
  <c r="J152" i="16"/>
  <c r="J148" i="16"/>
  <c r="J143" i="16"/>
  <c r="J144" i="16"/>
  <c r="J145" i="16"/>
  <c r="J146" i="16"/>
  <c r="J147" i="16"/>
  <c r="J142" i="16"/>
  <c r="J135" i="16"/>
  <c r="J136" i="16"/>
  <c r="J137" i="16"/>
  <c r="J138" i="16"/>
  <c r="J139" i="16"/>
  <c r="J140" i="16"/>
  <c r="J141" i="16"/>
  <c r="J134" i="16"/>
  <c r="J131" i="16"/>
  <c r="J132" i="16"/>
  <c r="J133" i="16"/>
  <c r="J130" i="16"/>
  <c r="J127" i="16"/>
  <c r="J128" i="16"/>
  <c r="J129" i="16"/>
  <c r="J126" i="16"/>
  <c r="J123" i="16"/>
  <c r="J124" i="16"/>
  <c r="J125" i="16"/>
  <c r="J122" i="16"/>
  <c r="J120" i="16"/>
  <c r="J121" i="16"/>
  <c r="J119" i="16"/>
  <c r="J117" i="16"/>
  <c r="J118" i="16"/>
  <c r="J116" i="16"/>
  <c r="J113" i="16"/>
  <c r="J114" i="16"/>
  <c r="J115" i="16"/>
  <c r="J112" i="16"/>
  <c r="J111" i="16"/>
  <c r="J109" i="16"/>
  <c r="J110" i="16"/>
  <c r="J108" i="16"/>
  <c r="J105" i="16"/>
  <c r="J106" i="16"/>
  <c r="J107" i="16"/>
  <c r="J104" i="16"/>
  <c r="J96" i="16"/>
  <c r="J97" i="16"/>
  <c r="J98" i="16"/>
  <c r="J99" i="16"/>
  <c r="J100" i="16"/>
  <c r="J101" i="16"/>
  <c r="J102" i="16"/>
  <c r="J103" i="16"/>
  <c r="J95" i="16"/>
  <c r="J89" i="16"/>
  <c r="J90" i="16"/>
  <c r="J91" i="16"/>
  <c r="J92" i="16"/>
  <c r="J93" i="16"/>
  <c r="J94" i="16"/>
  <c r="J88" i="16"/>
  <c r="J87" i="16"/>
  <c r="J86" i="16"/>
  <c r="J82" i="16"/>
  <c r="J83" i="16"/>
  <c r="J84" i="16"/>
  <c r="J85" i="16"/>
  <c r="J81" i="16"/>
  <c r="J77" i="16"/>
  <c r="J78" i="16"/>
  <c r="J79" i="16"/>
  <c r="J80" i="16"/>
  <c r="J76" i="16"/>
  <c r="J73" i="16"/>
  <c r="J74" i="16"/>
  <c r="J75" i="16"/>
  <c r="J72" i="16"/>
  <c r="J70" i="16"/>
  <c r="J71" i="16"/>
  <c r="J69" i="16"/>
  <c r="J67" i="16"/>
  <c r="J68" i="16"/>
  <c r="J66" i="16"/>
  <c r="J62" i="16"/>
  <c r="J63" i="16"/>
  <c r="J64" i="16"/>
  <c r="J65" i="16"/>
  <c r="J61" i="16"/>
  <c r="J58" i="16"/>
  <c r="J59" i="16"/>
  <c r="J60" i="16"/>
  <c r="J56" i="16"/>
  <c r="J57" i="16"/>
  <c r="J50" i="16"/>
  <c r="J51" i="16"/>
  <c r="J52" i="16"/>
  <c r="J53" i="16"/>
  <c r="J54" i="16"/>
  <c r="J55" i="16"/>
  <c r="J49" i="16"/>
  <c r="J48" i="16"/>
  <c r="J42" i="16"/>
  <c r="J43" i="16"/>
  <c r="J44" i="16"/>
  <c r="J45" i="16"/>
  <c r="J46" i="16"/>
  <c r="J47" i="16"/>
  <c r="J41" i="16"/>
  <c r="J37" i="16"/>
  <c r="J38" i="16"/>
  <c r="J39" i="16"/>
  <c r="J40" i="16"/>
  <c r="J36" i="16"/>
  <c r="J33" i="16"/>
  <c r="J34" i="16"/>
  <c r="J35" i="16"/>
  <c r="J32" i="16"/>
  <c r="J28" i="16"/>
  <c r="J29" i="16"/>
  <c r="J30" i="16"/>
  <c r="J31" i="16"/>
  <c r="J27" i="16"/>
  <c r="J24" i="16"/>
  <c r="J25" i="16"/>
  <c r="J26" i="16"/>
  <c r="J23" i="16"/>
  <c r="J22" i="16"/>
  <c r="J21" i="16"/>
  <c r="J20" i="16"/>
  <c r="J19" i="16"/>
  <c r="J16" i="16"/>
  <c r="J17" i="16"/>
  <c r="J18" i="16"/>
  <c r="J15" i="16"/>
  <c r="J11" i="16"/>
  <c r="J12" i="16"/>
  <c r="J13" i="16"/>
  <c r="J14" i="16"/>
  <c r="J10" i="16"/>
  <c r="J5" i="16"/>
  <c r="J6" i="16"/>
  <c r="J7" i="16"/>
  <c r="J8" i="16"/>
  <c r="J9" i="16"/>
  <c r="J4" i="16"/>
  <c r="B7" i="14" l="1"/>
</calcChain>
</file>

<file path=xl/sharedStrings.xml><?xml version="1.0" encoding="utf-8"?>
<sst xmlns="http://schemas.openxmlformats.org/spreadsheetml/2006/main" count="331" uniqueCount="271">
  <si>
    <t>その他</t>
    <rPh sb="2" eb="3">
      <t>タ</t>
    </rPh>
    <phoneticPr fontId="1"/>
  </si>
  <si>
    <t>番号</t>
    <rPh sb="0" eb="2">
      <t>バンゴウ</t>
    </rPh>
    <phoneticPr fontId="1"/>
  </si>
  <si>
    <t>印刷製本類</t>
    <rPh sb="0" eb="2">
      <t>インサツ</t>
    </rPh>
    <rPh sb="2" eb="4">
      <t>セイホン</t>
    </rPh>
    <rPh sb="4" eb="5">
      <t>ルイ</t>
    </rPh>
    <phoneticPr fontId="1"/>
  </si>
  <si>
    <t>文房具・事務機器類</t>
    <rPh sb="0" eb="3">
      <t>ブンボウグ</t>
    </rPh>
    <rPh sb="4" eb="6">
      <t>ジム</t>
    </rPh>
    <rPh sb="6" eb="8">
      <t>キキ</t>
    </rPh>
    <rPh sb="8" eb="9">
      <t>ルイ</t>
    </rPh>
    <phoneticPr fontId="1"/>
  </si>
  <si>
    <t>一般印刷物</t>
    <rPh sb="0" eb="2">
      <t>イッパン</t>
    </rPh>
    <rPh sb="2" eb="4">
      <t>インサツ</t>
    </rPh>
    <rPh sb="4" eb="5">
      <t>ブツ</t>
    </rPh>
    <phoneticPr fontId="1"/>
  </si>
  <si>
    <t>フォーム印刷</t>
    <rPh sb="4" eb="6">
      <t>インサツ</t>
    </rPh>
    <phoneticPr fontId="1"/>
  </si>
  <si>
    <t>地図印刷</t>
    <rPh sb="0" eb="2">
      <t>チズ</t>
    </rPh>
    <rPh sb="2" eb="4">
      <t>インサツ</t>
    </rPh>
    <phoneticPr fontId="1"/>
  </si>
  <si>
    <t>製本</t>
    <rPh sb="0" eb="2">
      <t>セイホン</t>
    </rPh>
    <phoneticPr fontId="1"/>
  </si>
  <si>
    <t>コピー・青写真</t>
    <rPh sb="4" eb="5">
      <t>アオ</t>
    </rPh>
    <rPh sb="5" eb="7">
      <t>シャシン</t>
    </rPh>
    <phoneticPr fontId="1"/>
  </si>
  <si>
    <t>金庫</t>
    <rPh sb="0" eb="2">
      <t>キンコ</t>
    </rPh>
    <phoneticPr fontId="1"/>
  </si>
  <si>
    <t>＜分類品目表＞</t>
    <rPh sb="1" eb="3">
      <t>ブンルイ</t>
    </rPh>
    <rPh sb="3" eb="4">
      <t>ヒン</t>
    </rPh>
    <rPh sb="5" eb="6">
      <t>ヒョウ</t>
    </rPh>
    <phoneticPr fontId="1"/>
  </si>
  <si>
    <t>業種名</t>
    <rPh sb="0" eb="2">
      <t>ギョウシュ</t>
    </rPh>
    <rPh sb="2" eb="3">
      <t>メイ</t>
    </rPh>
    <phoneticPr fontId="1"/>
  </si>
  <si>
    <t>種目名</t>
    <rPh sb="0" eb="2">
      <t>シュモク</t>
    </rPh>
    <rPh sb="2" eb="3">
      <t>メイ</t>
    </rPh>
    <phoneticPr fontId="1"/>
  </si>
  <si>
    <t>オフィス家具（事務机、椅子、ロッカー等）</t>
    <rPh sb="4" eb="6">
      <t>カグ</t>
    </rPh>
    <rPh sb="7" eb="9">
      <t>ジム</t>
    </rPh>
    <rPh sb="9" eb="10">
      <t>ツクエ</t>
    </rPh>
    <rPh sb="11" eb="13">
      <t>イス</t>
    </rPh>
    <rPh sb="18" eb="19">
      <t>トウ</t>
    </rPh>
    <phoneticPr fontId="1"/>
  </si>
  <si>
    <t>事務機器（印刷機、複写機、ファクシミリ等）</t>
    <rPh sb="0" eb="2">
      <t>ジム</t>
    </rPh>
    <rPh sb="2" eb="4">
      <t>キキ</t>
    </rPh>
    <rPh sb="5" eb="8">
      <t>インサツキ</t>
    </rPh>
    <rPh sb="9" eb="12">
      <t>フクシャキ</t>
    </rPh>
    <rPh sb="19" eb="20">
      <t>トウ</t>
    </rPh>
    <phoneticPr fontId="1"/>
  </si>
  <si>
    <t>コンピュータ類</t>
    <rPh sb="6" eb="7">
      <t>ルイ</t>
    </rPh>
    <phoneticPr fontId="1"/>
  </si>
  <si>
    <t>コンピュータ・周辺機器（本体、入出力・記憶装置）</t>
    <rPh sb="7" eb="9">
      <t>シュウヘン</t>
    </rPh>
    <rPh sb="9" eb="11">
      <t>キキ</t>
    </rPh>
    <rPh sb="12" eb="14">
      <t>ホンタイ</t>
    </rPh>
    <rPh sb="15" eb="18">
      <t>ニュウシュツリョク</t>
    </rPh>
    <rPh sb="19" eb="21">
      <t>キオク</t>
    </rPh>
    <rPh sb="21" eb="23">
      <t>ソウチ</t>
    </rPh>
    <phoneticPr fontId="1"/>
  </si>
  <si>
    <t>ネットワーク機器</t>
    <rPh sb="6" eb="8">
      <t>キキ</t>
    </rPh>
    <phoneticPr fontId="1"/>
  </si>
  <si>
    <t>コンピュータソフトウェア</t>
    <phoneticPr fontId="1"/>
  </si>
  <si>
    <t>建築物管理</t>
    <rPh sb="0" eb="3">
      <t>ケンチクブツ</t>
    </rPh>
    <rPh sb="3" eb="5">
      <t>カンリ</t>
    </rPh>
    <phoneticPr fontId="1"/>
  </si>
  <si>
    <t>公・民</t>
    <rPh sb="0" eb="1">
      <t>コウ</t>
    </rPh>
    <rPh sb="2" eb="3">
      <t>ミン</t>
    </rPh>
    <phoneticPr fontId="1"/>
  </si>
  <si>
    <t>契約締結日</t>
    <rPh sb="0" eb="2">
      <t>ケイヤク</t>
    </rPh>
    <rPh sb="2" eb="4">
      <t>テイケツ</t>
    </rPh>
    <rPh sb="4" eb="5">
      <t>ビ</t>
    </rPh>
    <phoneticPr fontId="1"/>
  </si>
  <si>
    <t>金額</t>
    <rPh sb="0" eb="2">
      <t>キンガク</t>
    </rPh>
    <phoneticPr fontId="1"/>
  </si>
  <si>
    <t>内容</t>
    <rPh sb="0" eb="2">
      <t>ナイヨウ</t>
    </rPh>
    <phoneticPr fontId="1"/>
  </si>
  <si>
    <t>主な実績</t>
    <rPh sb="0" eb="1">
      <t>オモ</t>
    </rPh>
    <rPh sb="2" eb="4">
      <t>ジッセキ</t>
    </rPh>
    <phoneticPr fontId="1"/>
  </si>
  <si>
    <t>小分類</t>
    <rPh sb="0" eb="3">
      <t>ショウブンルイ</t>
    </rPh>
    <phoneticPr fontId="1"/>
  </si>
  <si>
    <t>大分類</t>
    <rPh sb="0" eb="3">
      <t>ダイブンルイ</t>
    </rPh>
    <phoneticPr fontId="1"/>
  </si>
  <si>
    <t>印章類</t>
    <phoneticPr fontId="1"/>
  </si>
  <si>
    <t>ゴム印・印章</t>
    <phoneticPr fontId="1"/>
  </si>
  <si>
    <t>用紙類</t>
    <phoneticPr fontId="1"/>
  </si>
  <si>
    <t>コピー・印刷・フォーム用紙（PPC用紙・上質紙・中質紙等）</t>
    <phoneticPr fontId="1"/>
  </si>
  <si>
    <t>医療・福祉機器類</t>
    <phoneticPr fontId="1"/>
  </si>
  <si>
    <t>車椅子・ベット</t>
    <phoneticPr fontId="1"/>
  </si>
  <si>
    <t>診療診断・治療器具類</t>
    <phoneticPr fontId="1"/>
  </si>
  <si>
    <t>衛生検査器具類</t>
    <phoneticPr fontId="1"/>
  </si>
  <si>
    <t>医薬品・衛生材料類</t>
    <phoneticPr fontId="1"/>
  </si>
  <si>
    <t>試験紙・試薬品</t>
    <phoneticPr fontId="1"/>
  </si>
  <si>
    <t>医療用薬品</t>
    <phoneticPr fontId="1"/>
  </si>
  <si>
    <t>家庭薬</t>
    <phoneticPr fontId="1"/>
  </si>
  <si>
    <t>介護用品</t>
    <phoneticPr fontId="1"/>
  </si>
  <si>
    <t>写真用品類</t>
    <phoneticPr fontId="1"/>
  </si>
  <si>
    <t>写真</t>
    <phoneticPr fontId="1"/>
  </si>
  <si>
    <t>カメラ</t>
    <phoneticPr fontId="1"/>
  </si>
  <si>
    <t>フィルム・写真材料</t>
    <phoneticPr fontId="1"/>
  </si>
  <si>
    <t>理化学・光学機器類</t>
    <phoneticPr fontId="1"/>
  </si>
  <si>
    <t>試験検査器具</t>
    <phoneticPr fontId="1"/>
  </si>
  <si>
    <t>光学器具</t>
    <phoneticPr fontId="1"/>
  </si>
  <si>
    <t>測定器具</t>
    <phoneticPr fontId="1"/>
  </si>
  <si>
    <t>測量器具</t>
    <phoneticPr fontId="1"/>
  </si>
  <si>
    <t>電気・通信機器類</t>
    <phoneticPr fontId="1"/>
  </si>
  <si>
    <t>無線機・無線装置</t>
    <phoneticPr fontId="1"/>
  </si>
  <si>
    <t>視聴覚機器</t>
    <phoneticPr fontId="1"/>
  </si>
  <si>
    <t>家電製品</t>
    <phoneticPr fontId="1"/>
  </si>
  <si>
    <t>電話機</t>
    <phoneticPr fontId="1"/>
  </si>
  <si>
    <t>電話交換機</t>
    <phoneticPr fontId="1"/>
  </si>
  <si>
    <t>照明装置</t>
    <phoneticPr fontId="1"/>
  </si>
  <si>
    <t>音響・映像・放送機器</t>
    <phoneticPr fontId="1"/>
  </si>
  <si>
    <t>車輌・船舶類
（二輪車を含む）</t>
    <phoneticPr fontId="1"/>
  </si>
  <si>
    <t>小型・普通自動車</t>
    <phoneticPr fontId="1"/>
  </si>
  <si>
    <t>軽自動車</t>
    <phoneticPr fontId="1"/>
  </si>
  <si>
    <t>トラック、バス</t>
    <phoneticPr fontId="1"/>
  </si>
  <si>
    <t>自動二輪車・原付自転車・自転車</t>
    <phoneticPr fontId="1"/>
  </si>
  <si>
    <t>船舶・ヨット</t>
    <phoneticPr fontId="1"/>
  </si>
  <si>
    <t>消防車</t>
    <phoneticPr fontId="1"/>
  </si>
  <si>
    <t>建設機器類</t>
    <phoneticPr fontId="1"/>
  </si>
  <si>
    <t>除雪車</t>
    <phoneticPr fontId="1"/>
  </si>
  <si>
    <t>ポンプ・モーター</t>
    <phoneticPr fontId="1"/>
  </si>
  <si>
    <t>発電機</t>
    <phoneticPr fontId="1"/>
  </si>
  <si>
    <t>建設機械（ブルドーザ、パワーショベル、削岩機、グレーダ、クレーン、コンベアー）</t>
    <phoneticPr fontId="1"/>
  </si>
  <si>
    <t>農畜林産機器類</t>
    <phoneticPr fontId="1"/>
  </si>
  <si>
    <t>農産・園芸用機器</t>
    <phoneticPr fontId="1"/>
  </si>
  <si>
    <t>畜産機器</t>
    <phoneticPr fontId="1"/>
  </si>
  <si>
    <t>林産・木工機器</t>
    <phoneticPr fontId="1"/>
  </si>
  <si>
    <t>食品加工機器</t>
    <phoneticPr fontId="1"/>
  </si>
  <si>
    <t>工作機器類</t>
    <phoneticPr fontId="1"/>
  </si>
  <si>
    <t>繊維機器（ミシン）</t>
    <phoneticPr fontId="1"/>
  </si>
  <si>
    <t>工作機器（旋盤、プレス機械、研削盤、木工機械、溶接機械）</t>
    <phoneticPr fontId="1"/>
  </si>
  <si>
    <t>自動販売機・発券機類</t>
    <phoneticPr fontId="1"/>
  </si>
  <si>
    <t>自動販売機・券売機</t>
    <phoneticPr fontId="1"/>
  </si>
  <si>
    <t>駐車場機器</t>
    <phoneticPr fontId="1"/>
  </si>
  <si>
    <t>燃料・油脂類</t>
    <phoneticPr fontId="1"/>
  </si>
  <si>
    <t>ガソリン・軽油</t>
    <phoneticPr fontId="1"/>
  </si>
  <si>
    <t>重油・灯油・ＬＰガス</t>
    <phoneticPr fontId="1"/>
  </si>
  <si>
    <t>潤滑油</t>
    <phoneticPr fontId="1"/>
  </si>
  <si>
    <t>衣料・寝具類</t>
    <phoneticPr fontId="1"/>
  </si>
  <si>
    <t>制服・被服・白衣</t>
    <phoneticPr fontId="1"/>
  </si>
  <si>
    <t>雨具・作業服・防寒具</t>
    <phoneticPr fontId="1"/>
  </si>
  <si>
    <t>帽子・縫製品・染物</t>
    <phoneticPr fontId="1"/>
  </si>
  <si>
    <t>寝具（布団、毛布、ベットマット、シーツ）</t>
    <phoneticPr fontId="1"/>
  </si>
  <si>
    <t>日用雑貨類</t>
    <phoneticPr fontId="1"/>
  </si>
  <si>
    <t>金物</t>
    <phoneticPr fontId="1"/>
  </si>
  <si>
    <t>台所用品</t>
    <phoneticPr fontId="1"/>
  </si>
  <si>
    <t>清掃用品</t>
    <phoneticPr fontId="1"/>
  </si>
  <si>
    <t>食器・陶器・ガラス器・花器・雑貨類</t>
    <phoneticPr fontId="1"/>
  </si>
  <si>
    <t>食料品類</t>
    <phoneticPr fontId="1"/>
  </si>
  <si>
    <t>米穀</t>
    <phoneticPr fontId="1"/>
  </si>
  <si>
    <t>農林水産資材類</t>
    <phoneticPr fontId="1"/>
  </si>
  <si>
    <t>肥飼料・農薬・農産・園芸資材</t>
    <phoneticPr fontId="1"/>
  </si>
  <si>
    <t>種苗・苗木</t>
    <phoneticPr fontId="1"/>
  </si>
  <si>
    <t>畜産資材</t>
    <phoneticPr fontId="1"/>
  </si>
  <si>
    <t>林産資材</t>
    <phoneticPr fontId="1"/>
  </si>
  <si>
    <t>漁業資材</t>
    <phoneticPr fontId="1"/>
  </si>
  <si>
    <t>工業薬品（硫酸、塩素、脱臭剤等）</t>
    <phoneticPr fontId="1"/>
  </si>
  <si>
    <t>建材・資材類</t>
    <phoneticPr fontId="1"/>
  </si>
  <si>
    <t>土木資材</t>
    <phoneticPr fontId="1"/>
  </si>
  <si>
    <t>建築資材</t>
    <phoneticPr fontId="1"/>
  </si>
  <si>
    <t>管工事資材</t>
    <phoneticPr fontId="1"/>
  </si>
  <si>
    <t>電気工事資材</t>
    <phoneticPr fontId="1"/>
  </si>
  <si>
    <t>建具・表具</t>
    <phoneticPr fontId="1"/>
  </si>
  <si>
    <t>ガラス</t>
    <phoneticPr fontId="1"/>
  </si>
  <si>
    <t>塗料・溶剤類</t>
    <phoneticPr fontId="1"/>
  </si>
  <si>
    <t>ダンボール・包装材料</t>
    <phoneticPr fontId="1"/>
  </si>
  <si>
    <t>楽器・音楽用品類</t>
    <phoneticPr fontId="1"/>
  </si>
  <si>
    <t>楽器</t>
    <phoneticPr fontId="1"/>
  </si>
  <si>
    <t>楽譜</t>
    <phoneticPr fontId="1"/>
  </si>
  <si>
    <t>音楽ＣＤ・DVD</t>
    <phoneticPr fontId="1"/>
  </si>
  <si>
    <t>美術・工芸品類</t>
    <phoneticPr fontId="1"/>
  </si>
  <si>
    <t>美術品</t>
    <phoneticPr fontId="1"/>
  </si>
  <si>
    <t>工芸品</t>
    <phoneticPr fontId="1"/>
  </si>
  <si>
    <t>美術工芸材料</t>
    <phoneticPr fontId="1"/>
  </si>
  <si>
    <t>運動用品類</t>
    <phoneticPr fontId="1"/>
  </si>
  <si>
    <t>運動器具・用具</t>
    <phoneticPr fontId="1"/>
  </si>
  <si>
    <t>武道具</t>
    <phoneticPr fontId="1"/>
  </si>
  <si>
    <t>レジャー用品（テント等）</t>
    <phoneticPr fontId="1"/>
  </si>
  <si>
    <t>書籍</t>
    <phoneticPr fontId="1"/>
  </si>
  <si>
    <t>出版物</t>
    <phoneticPr fontId="1"/>
  </si>
  <si>
    <t>時計・貴金属類</t>
    <phoneticPr fontId="1"/>
  </si>
  <si>
    <t>時計・眼鏡・宝石・貴金属</t>
    <phoneticPr fontId="1"/>
  </si>
  <si>
    <t>記・徽章類</t>
    <phoneticPr fontId="1"/>
  </si>
  <si>
    <t>車輌・船舶部品類</t>
    <phoneticPr fontId="1"/>
  </si>
  <si>
    <t>車両部品</t>
    <phoneticPr fontId="1"/>
  </si>
  <si>
    <t>船舶部品</t>
    <phoneticPr fontId="1"/>
  </si>
  <si>
    <t>整備機器</t>
    <phoneticPr fontId="1"/>
  </si>
  <si>
    <t>消防資材器具類</t>
    <phoneticPr fontId="1"/>
  </si>
  <si>
    <t>防災用品（消火器・消防用ホース・オイルフェンス）</t>
    <phoneticPr fontId="1"/>
  </si>
  <si>
    <t>防護用品（ヘルメット・防具マスク）</t>
    <phoneticPr fontId="1"/>
  </si>
  <si>
    <t>救助用品（避難器具）</t>
    <phoneticPr fontId="1"/>
  </si>
  <si>
    <t>靴・かばん類</t>
    <phoneticPr fontId="1"/>
  </si>
  <si>
    <t>履物（革靴、作業靴）</t>
    <phoneticPr fontId="1"/>
  </si>
  <si>
    <t>バック・かばん</t>
    <phoneticPr fontId="1"/>
  </si>
  <si>
    <t>（合成）皮革製品</t>
    <phoneticPr fontId="1"/>
  </si>
  <si>
    <t>教育用機器・教材類</t>
    <phoneticPr fontId="1"/>
  </si>
  <si>
    <t>教材</t>
    <phoneticPr fontId="1"/>
  </si>
  <si>
    <t>教育機器</t>
    <phoneticPr fontId="1"/>
  </si>
  <si>
    <t>保育用機材</t>
    <phoneticPr fontId="1"/>
  </si>
  <si>
    <t>遊具</t>
    <phoneticPr fontId="1"/>
  </si>
  <si>
    <t>模型</t>
    <phoneticPr fontId="1"/>
  </si>
  <si>
    <t>標本</t>
    <phoneticPr fontId="1"/>
  </si>
  <si>
    <t>見本</t>
    <phoneticPr fontId="1"/>
  </si>
  <si>
    <t>業務用厨房機器類</t>
    <phoneticPr fontId="1"/>
  </si>
  <si>
    <t>食器洗浄器</t>
    <phoneticPr fontId="1"/>
  </si>
  <si>
    <t>調理器・調理台</t>
    <phoneticPr fontId="1"/>
  </si>
  <si>
    <t>流し台</t>
    <phoneticPr fontId="1"/>
  </si>
  <si>
    <t>ガス器具</t>
    <phoneticPr fontId="1"/>
  </si>
  <si>
    <t>業務用冷蔵庫・冷凍庫</t>
    <phoneticPr fontId="1"/>
  </si>
  <si>
    <t>冷暖房衛生器具類</t>
    <phoneticPr fontId="1"/>
  </si>
  <si>
    <t>リサイクル・水処理装置</t>
    <phoneticPr fontId="1"/>
  </si>
  <si>
    <t>焼却炉</t>
    <phoneticPr fontId="1"/>
  </si>
  <si>
    <t>ボイラー・冷暖房機器</t>
    <phoneticPr fontId="1"/>
  </si>
  <si>
    <t>浴槽・トイレ</t>
    <phoneticPr fontId="1"/>
  </si>
  <si>
    <t>警察用機具類</t>
    <phoneticPr fontId="1"/>
  </si>
  <si>
    <t>交通安全用品</t>
    <phoneticPr fontId="1"/>
  </si>
  <si>
    <t>家具・木工具・室内装飾品類</t>
    <phoneticPr fontId="1"/>
  </si>
  <si>
    <t>家具</t>
    <phoneticPr fontId="1"/>
  </si>
  <si>
    <t>絨毯</t>
    <phoneticPr fontId="1"/>
  </si>
  <si>
    <t>畳</t>
    <phoneticPr fontId="1"/>
  </si>
  <si>
    <t>カーテン・ブラインド</t>
    <phoneticPr fontId="1"/>
  </si>
  <si>
    <t>看板・標識類</t>
    <phoneticPr fontId="1"/>
  </si>
  <si>
    <t>旗・緞帳・幟</t>
    <phoneticPr fontId="1"/>
  </si>
  <si>
    <t>腕章・ステッカー</t>
    <phoneticPr fontId="1"/>
  </si>
  <si>
    <t>道路標識類</t>
    <phoneticPr fontId="1"/>
  </si>
  <si>
    <t>掲示板・表示板</t>
    <phoneticPr fontId="1"/>
  </si>
  <si>
    <t>車両修繕</t>
    <phoneticPr fontId="1"/>
  </si>
  <si>
    <t>船舶修繕</t>
    <phoneticPr fontId="1"/>
  </si>
  <si>
    <t>自動車修繕</t>
    <phoneticPr fontId="1"/>
  </si>
  <si>
    <t>その他の修繕</t>
    <phoneticPr fontId="1"/>
  </si>
  <si>
    <t>ＯＡ機器リース</t>
    <phoneticPr fontId="1"/>
  </si>
  <si>
    <t>自動車リース</t>
    <phoneticPr fontId="1"/>
  </si>
  <si>
    <t>その他</t>
  </si>
  <si>
    <t>その他</t>
    <phoneticPr fontId="1"/>
  </si>
  <si>
    <t>石材</t>
    <rPh sb="0" eb="2">
      <t>セキザイ</t>
    </rPh>
    <phoneticPr fontId="1"/>
  </si>
  <si>
    <t>セメント</t>
    <phoneticPr fontId="1"/>
  </si>
  <si>
    <t>鋼材</t>
    <rPh sb="0" eb="2">
      <t>コウザイ</t>
    </rPh>
    <phoneticPr fontId="1"/>
  </si>
  <si>
    <t>木材</t>
    <rPh sb="0" eb="2">
      <t>モクザイ</t>
    </rPh>
    <phoneticPr fontId="1"/>
  </si>
  <si>
    <t>油脂</t>
    <rPh sb="0" eb="2">
      <t>ユシ</t>
    </rPh>
    <phoneticPr fontId="1"/>
  </si>
  <si>
    <t>その他（製造）</t>
    <rPh sb="2" eb="3">
      <t>タ</t>
    </rPh>
    <rPh sb="4" eb="6">
      <t>セイゾウ</t>
    </rPh>
    <phoneticPr fontId="1"/>
  </si>
  <si>
    <t>工事に係る資材の製造</t>
    <rPh sb="0" eb="2">
      <t>コウジ</t>
    </rPh>
    <rPh sb="3" eb="4">
      <t>カカ</t>
    </rPh>
    <rPh sb="5" eb="7">
      <t>シザイ</t>
    </rPh>
    <rPh sb="8" eb="10">
      <t>セイゾウ</t>
    </rPh>
    <phoneticPr fontId="1"/>
  </si>
  <si>
    <t>建築物清掃業</t>
  </si>
  <si>
    <t>建築物空気環境測定業</t>
  </si>
  <si>
    <t>建築物飲料水水質検査業　　</t>
  </si>
  <si>
    <t>建築物飲料水貯水槽清掃業　</t>
  </si>
  <si>
    <t>建築物ねずみ、こん虫防除業　</t>
  </si>
  <si>
    <t>白あり防除業</t>
    <rPh sb="5" eb="6">
      <t>ギョウ</t>
    </rPh>
    <phoneticPr fontId="1"/>
  </si>
  <si>
    <t>浄化槽清掃業</t>
  </si>
  <si>
    <t>建築物環境衛生管理業</t>
  </si>
  <si>
    <t>浄化槽保守点検業</t>
  </si>
  <si>
    <t>消防設備保守点検業</t>
  </si>
  <si>
    <t>電気工作物保守点検業</t>
  </si>
  <si>
    <t>昇降機保守点検業</t>
  </si>
  <si>
    <t>自動ドア保守点検業</t>
  </si>
  <si>
    <t>地下タンク及び地下埋設配管定期点検業</t>
  </si>
  <si>
    <t>機器保守点検業</t>
  </si>
  <si>
    <t>上水道施設維持管理業</t>
  </si>
  <si>
    <t>下水道施設維持管理業</t>
    <rPh sb="0" eb="3">
      <t>ゲスイドウ</t>
    </rPh>
    <rPh sb="3" eb="5">
      <t>シセツ</t>
    </rPh>
    <rPh sb="5" eb="7">
      <t>イジ</t>
    </rPh>
    <rPh sb="7" eb="9">
      <t>カンリ</t>
    </rPh>
    <rPh sb="9" eb="10">
      <t>ギョウ</t>
    </rPh>
    <phoneticPr fontId="1"/>
  </si>
  <si>
    <t>一般廃棄物収集運搬業</t>
  </si>
  <si>
    <t>一般廃棄物処分業</t>
  </si>
  <si>
    <t>産業廃棄物収集運搬業　　　　</t>
  </si>
  <si>
    <t>産業廃棄物処分業</t>
  </si>
  <si>
    <t>警備業</t>
  </si>
  <si>
    <t>松くい虫防除業</t>
  </si>
  <si>
    <t>情報処理業</t>
  </si>
  <si>
    <t>広告企画制作業</t>
  </si>
  <si>
    <t>議事録作成業</t>
  </si>
  <si>
    <t>計量証明業</t>
    <rPh sb="0" eb="2">
      <t>ケイリョウ</t>
    </rPh>
    <rPh sb="2" eb="4">
      <t>ショウメイ</t>
    </rPh>
    <rPh sb="4" eb="5">
      <t>ギョウ</t>
    </rPh>
    <phoneticPr fontId="1"/>
  </si>
  <si>
    <t>調査・分析業</t>
    <rPh sb="0" eb="2">
      <t>チョウサ</t>
    </rPh>
    <rPh sb="3" eb="5">
      <t>ブンセキ</t>
    </rPh>
    <rPh sb="5" eb="6">
      <t>ギョウ</t>
    </rPh>
    <phoneticPr fontId="1"/>
  </si>
  <si>
    <t>給食調理業</t>
    <rPh sb="0" eb="2">
      <t>キュウショク</t>
    </rPh>
    <rPh sb="2" eb="4">
      <t>チョウリ</t>
    </rPh>
    <rPh sb="4" eb="5">
      <t>ギョウ</t>
    </rPh>
    <phoneticPr fontId="1"/>
  </si>
  <si>
    <t>人材派遣業</t>
    <rPh sb="0" eb="2">
      <t>ジンザイ</t>
    </rPh>
    <rPh sb="2" eb="4">
      <t>ハケン</t>
    </rPh>
    <rPh sb="4" eb="5">
      <t>ギョウ</t>
    </rPh>
    <phoneticPr fontId="1"/>
  </si>
  <si>
    <t>設備保守点検</t>
    <rPh sb="0" eb="2">
      <t>セツビ</t>
    </rPh>
    <rPh sb="2" eb="4">
      <t>ホシュ</t>
    </rPh>
    <rPh sb="4" eb="6">
      <t>テンケン</t>
    </rPh>
    <phoneticPr fontId="1"/>
  </si>
  <si>
    <t>廃棄物処理</t>
    <rPh sb="0" eb="3">
      <t>ハイキブツ</t>
    </rPh>
    <rPh sb="3" eb="5">
      <t>ショリ</t>
    </rPh>
    <phoneticPr fontId="1"/>
  </si>
  <si>
    <t>その他</t>
    <rPh sb="2" eb="3">
      <t>タ</t>
    </rPh>
    <phoneticPr fontId="1"/>
  </si>
  <si>
    <t>建築物における清掃を行う業務</t>
  </si>
  <si>
    <t>建築物における清掃、空気環境の測定、飲料水の水質検査であって、建築物における衛生的環境の管理に必要な厚生労働省令で定める程度のものを併せて行う業務　</t>
  </si>
  <si>
    <t>建築物における空気環境の測定を行う業務</t>
  </si>
  <si>
    <t>建築物における飲料水の水質検査を行う業務</t>
  </si>
  <si>
    <t>建築物の飲料水の貯水槽の清掃を行う業務</t>
  </si>
  <si>
    <t>建築物におけるねずみ、その他厚生労働省令で定める動物の防除を行う業務</t>
    <rPh sb="16" eb="18">
      <t>ロウドウ</t>
    </rPh>
    <phoneticPr fontId="1"/>
  </si>
  <si>
    <t>白ありの防除を行う業務</t>
  </si>
  <si>
    <t>浄化槽の清掃を行う業務</t>
  </si>
  <si>
    <t>浄化槽の保守点検を行う業務</t>
  </si>
  <si>
    <t>消防用設備の保守点検を行う業務</t>
  </si>
  <si>
    <t>電気工作物の保安、管理及び点検を行う業務</t>
  </si>
  <si>
    <t>昇降機の保安、管理及び点検を行う業務</t>
  </si>
  <si>
    <t>自動ドアの保安、管理及び点検を行う業務</t>
  </si>
  <si>
    <t>地下タンク及び埋設配管の定期点検を行う業務</t>
  </si>
  <si>
    <t>機器及び計器類の保守、管理及び点検を行う業務</t>
  </si>
  <si>
    <t>上水道施設の保守管理及び点検を行う業務（検針メーターの取替等）</t>
  </si>
  <si>
    <t>下水道施設の保守管理及び点検を行う業務</t>
    <rPh sb="0" eb="3">
      <t>ゲスイドウ</t>
    </rPh>
    <rPh sb="3" eb="5">
      <t>シセツ</t>
    </rPh>
    <rPh sb="6" eb="8">
      <t>ホシュ</t>
    </rPh>
    <rPh sb="8" eb="10">
      <t>カンリ</t>
    </rPh>
    <rPh sb="10" eb="11">
      <t>オヨ</t>
    </rPh>
    <rPh sb="12" eb="14">
      <t>テンケン</t>
    </rPh>
    <rPh sb="15" eb="16">
      <t>オコナ</t>
    </rPh>
    <rPh sb="17" eb="19">
      <t>ギョウム</t>
    </rPh>
    <phoneticPr fontId="1"/>
  </si>
  <si>
    <t>一般廃棄物の収集及び運搬を行う業務</t>
  </si>
  <si>
    <t>一般廃棄物の処分を行う業務</t>
  </si>
  <si>
    <t>産業廃棄物の収集及び運搬を行う業務</t>
  </si>
  <si>
    <t>産業廃棄物の中間処理又は最終処分を行う業務</t>
  </si>
  <si>
    <t>建築物及びその他の警備を行う業務</t>
  </si>
  <si>
    <t>山林における松くい虫の被害を受けた立林の駆除を行う業務</t>
  </si>
  <si>
    <t>ソフトウエア開発、行財政システム、データ集計等を行う業務</t>
    <rPh sb="24" eb="25">
      <t>オコナ</t>
    </rPh>
    <rPh sb="26" eb="28">
      <t>ギョウム</t>
    </rPh>
    <phoneticPr fontId="1"/>
  </si>
  <si>
    <t>広告代理、ビデオ製作、イベント企画等を行う業務</t>
  </si>
  <si>
    <t>速記、テープ反訳、翻訳等を行う業務</t>
  </si>
  <si>
    <t>騒音、振動、水質、環境等の計量証明を行う業務</t>
    <rPh sb="18" eb="19">
      <t>オコナ</t>
    </rPh>
    <phoneticPr fontId="1"/>
  </si>
  <si>
    <t>上下水道管内テレビカメラ調査、漏水調査、環境調査等を行う業務</t>
    <rPh sb="0" eb="2">
      <t>ジョウゲ</t>
    </rPh>
    <rPh sb="2" eb="4">
      <t>スイドウ</t>
    </rPh>
    <rPh sb="4" eb="5">
      <t>カン</t>
    </rPh>
    <rPh sb="5" eb="6">
      <t>ナイ</t>
    </rPh>
    <rPh sb="12" eb="14">
      <t>チョウサ</t>
    </rPh>
    <rPh sb="15" eb="17">
      <t>ロウスイ</t>
    </rPh>
    <rPh sb="17" eb="19">
      <t>チョウサ</t>
    </rPh>
    <rPh sb="20" eb="22">
      <t>カンキョウ</t>
    </rPh>
    <rPh sb="22" eb="24">
      <t>チョウサ</t>
    </rPh>
    <rPh sb="24" eb="25">
      <t>トウ</t>
    </rPh>
    <rPh sb="26" eb="27">
      <t>オコナ</t>
    </rPh>
    <rPh sb="28" eb="30">
      <t>ギョウム</t>
    </rPh>
    <phoneticPr fontId="1"/>
  </si>
  <si>
    <t>給食調理等を行う業務</t>
    <rPh sb="0" eb="2">
      <t>キュウショク</t>
    </rPh>
    <rPh sb="2" eb="4">
      <t>チョウリ</t>
    </rPh>
    <rPh sb="4" eb="5">
      <t>トウ</t>
    </rPh>
    <rPh sb="6" eb="7">
      <t>オコナ</t>
    </rPh>
    <rPh sb="8" eb="10">
      <t>ギョウム</t>
    </rPh>
    <phoneticPr fontId="1"/>
  </si>
  <si>
    <t>人材派遣を行う業務</t>
    <rPh sb="0" eb="2">
      <t>ジンザイ</t>
    </rPh>
    <rPh sb="2" eb="4">
      <t>ハケン</t>
    </rPh>
    <rPh sb="5" eb="6">
      <t>オコナ</t>
    </rPh>
    <rPh sb="7" eb="9">
      <t>ギョウム</t>
    </rPh>
    <phoneticPr fontId="1"/>
  </si>
  <si>
    <t>大№</t>
    <rPh sb="0" eb="1">
      <t>ダイ</t>
    </rPh>
    <phoneticPr fontId="1"/>
  </si>
  <si>
    <t>小№</t>
    <rPh sb="0" eb="1">
      <t>ショウ</t>
    </rPh>
    <phoneticPr fontId="1"/>
  </si>
  <si>
    <t>登録希望業種等申請書</t>
    <rPh sb="0" eb="2">
      <t>トウロク</t>
    </rPh>
    <rPh sb="2" eb="4">
      <t>キボウ</t>
    </rPh>
    <rPh sb="4" eb="6">
      <t>ギョウシュ</t>
    </rPh>
    <rPh sb="6" eb="7">
      <t>トウ</t>
    </rPh>
    <rPh sb="7" eb="10">
      <t>シンセイショ</t>
    </rPh>
    <phoneticPr fontId="1"/>
  </si>
  <si>
    <t>商号又は名称（　　　　　　　　　　　　　　　　　）</t>
    <phoneticPr fontId="3"/>
  </si>
  <si>
    <t>区分名</t>
    <rPh sb="0" eb="2">
      <t>クブン</t>
    </rPh>
    <rPh sb="2" eb="3">
      <t>メイ</t>
    </rPh>
    <phoneticPr fontId="1"/>
  </si>
  <si>
    <t>様式第9号</t>
    <rPh sb="0" eb="2">
      <t>ヨウシキ</t>
    </rPh>
    <rPh sb="2" eb="3">
      <t>ダイ</t>
    </rPh>
    <rPh sb="4" eb="5">
      <t>ゴウ</t>
    </rPh>
    <phoneticPr fontId="1"/>
  </si>
  <si>
    <t>（　　　　　）</t>
    <phoneticPr fontId="1"/>
  </si>
  <si>
    <t>　</t>
    <phoneticPr fontId="1"/>
  </si>
  <si>
    <t>項目１</t>
    <rPh sb="0" eb="2">
      <t>コウモク</t>
    </rPh>
    <phoneticPr fontId="1"/>
  </si>
  <si>
    <t>項目２</t>
    <rPh sb="0" eb="2">
      <t>コウモク</t>
    </rPh>
    <phoneticPr fontId="1"/>
  </si>
  <si>
    <t>項目３</t>
    <rPh sb="0" eb="2">
      <t>コウモク</t>
    </rPh>
    <phoneticPr fontId="1"/>
  </si>
  <si>
    <t>項目４</t>
    <rPh sb="0" eb="2">
      <t>コウモク</t>
    </rPh>
    <phoneticPr fontId="1"/>
  </si>
  <si>
    <t>項目５</t>
    <rPh sb="0" eb="2">
      <t>コウモク</t>
    </rPh>
    <phoneticPr fontId="1"/>
  </si>
  <si>
    <t>項目６</t>
    <rPh sb="0" eb="2">
      <t>コウモク</t>
    </rPh>
    <phoneticPr fontId="1"/>
  </si>
  <si>
    <t>項目７</t>
    <rPh sb="0" eb="2">
      <t>コウモク</t>
    </rPh>
    <phoneticPr fontId="1"/>
  </si>
  <si>
    <t>備考</t>
    <rPh sb="0" eb="2">
      <t>ビコウ</t>
    </rPh>
    <phoneticPr fontId="1"/>
  </si>
  <si>
    <t>　　</t>
    <phoneticPr fontId="1"/>
  </si>
  <si>
    <t>　　　</t>
    <phoneticPr fontId="1"/>
  </si>
  <si>
    <t>　</t>
    <phoneticPr fontId="1"/>
  </si>
  <si>
    <t>　</t>
    <phoneticPr fontId="1"/>
  </si>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</sst>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12"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0"/>
      <color indexed="8"/>
      <name val="游ゴシック"/>
      <family val="2"/>
      <scheme val="minor"/>
    </font>
    <font>
      <sz val="11"/>
      <color theme="1"/>
      <name val="ＭＳ 明朝"/>
      <family val="1"/>
      <charset val="128"/>
    </font>
    <font>
      <sz val="14"/>
      <color theme="1"/>
      <name val="ＭＳ 明朝"/>
      <family val="1"/>
      <charset val="128"/>
    </font>
    <font>
      <sz val="11"/>
      <name val="ＭＳ 明朝"/>
      <family val="1"/>
      <charset val="128"/>
    </font>
    <font>
      <sz val="14"/>
      <name val="ＭＳ 明朝"/>
      <family val="1"/>
      <charset val="128"/>
    </font>
    <font>
      <sz val="10"/>
      <color theme="1"/>
      <name val="ＭＳ 明朝"/>
      <family val="1"/>
      <charset val="128"/>
    </font>
    <font>
      <sz val="9"/>
      <color theme="1"/>
      <name val="ＭＳ 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alignment vertical="center"/>
    </xf>
    <xf numFmtId="0" fontId="2" fillId="0" borderId="0"/>
    <xf numFmtId="0" fontId="2" fillId="0" borderId="0"/>
    <xf numFmtId="0" fontId="4" fillId="0" borderId="0">
      <alignment vertical="center"/>
    </xf>
    <xf numFmtId="0" fontId="5" fillId="0" borderId="0">
      <alignment vertical="center"/>
    </xf>
  </cellStyleXfs>
  <cellXfs count="41">
    <xf numFmtId="0" fontId="0" fillId="0" borderId="0" xfId="0">
      <alignment vertical="center"/>
    </xf>
    <xf numFmtId="0" fontId="6" fillId="0" borderId="0" xfId="0" applyFont="1">
      <alignment vertical="center"/>
    </xf>
    <xf numFmtId="0" fontId="9" fillId="0" borderId="0" xfId="2" applyFont="1" applyAlignment="1">
      <alignment vertical="center"/>
    </xf>
    <xf numFmtId="0" fontId="9" fillId="0" borderId="0" xfId="2" applyFont="1" applyBorder="1" applyAlignment="1">
      <alignment vertical="center"/>
    </xf>
    <xf numFmtId="0" fontId="10" fillId="0" borderId="0" xfId="0" applyFont="1" applyAlignment="1">
      <alignment vertical="center"/>
    </xf>
    <xf numFmtId="0" fontId="10" fillId="0" borderId="0" xfId="0" applyFont="1">
      <alignment vertical="center"/>
    </xf>
    <xf numFmtId="0" fontId="10" fillId="0" borderId="1" xfId="0" applyFont="1" applyBorder="1" applyAlignment="1">
      <alignment horizontal="center" vertical="center"/>
    </xf>
    <xf numFmtId="0" fontId="10" fillId="0" borderId="0" xfId="0" applyFont="1" applyAlignment="1">
      <alignment horizontal="center" vertical="center"/>
    </xf>
    <xf numFmtId="0" fontId="6" fillId="0" borderId="1" xfId="0" applyFont="1" applyBorder="1">
      <alignment vertical="center"/>
    </xf>
    <xf numFmtId="0" fontId="6" fillId="0" borderId="0" xfId="0" applyFont="1" applyBorder="1" applyAlignment="1">
      <alignment horizontal="center" vertical="center"/>
    </xf>
    <xf numFmtId="0" fontId="6" fillId="0" borderId="0" xfId="0" applyFont="1" applyBorder="1">
      <alignment vertical="center"/>
    </xf>
    <xf numFmtId="0" fontId="11" fillId="0" borderId="0" xfId="0" applyFont="1">
      <alignment vertical="center"/>
    </xf>
    <xf numFmtId="0" fontId="11" fillId="0" borderId="0" xfId="0" applyFont="1" applyAlignment="1">
      <alignment horizontal="left" vertical="center" wrapText="1"/>
    </xf>
    <xf numFmtId="0" fontId="11" fillId="0" borderId="1" xfId="0" applyFont="1" applyBorder="1">
      <alignment vertical="center"/>
    </xf>
    <xf numFmtId="0" fontId="11" fillId="0" borderId="1" xfId="0" applyFont="1" applyBorder="1" applyAlignment="1">
      <alignment horizontal="left" vertical="center" wrapText="1"/>
    </xf>
    <xf numFmtId="0" fontId="10" fillId="0" borderId="1" xfId="0" applyFont="1" applyBorder="1">
      <alignment vertical="center"/>
    </xf>
    <xf numFmtId="0" fontId="11" fillId="0" borderId="1" xfId="0" applyFont="1" applyBorder="1" applyAlignment="1">
      <alignment vertical="center" wrapText="1"/>
    </xf>
    <xf numFmtId="0" fontId="10" fillId="0" borderId="1" xfId="0" applyFont="1" applyFill="1" applyBorder="1">
      <alignment vertical="center"/>
    </xf>
    <xf numFmtId="0" fontId="10" fillId="0" borderId="1" xfId="0" applyFont="1" applyBorder="1" applyAlignment="1">
      <alignment vertical="center" wrapText="1"/>
    </xf>
    <xf numFmtId="0" fontId="11" fillId="0" borderId="1" xfId="0" applyFont="1" applyBorder="1" applyAlignment="1">
      <alignment horizontal="center" vertical="center"/>
    </xf>
    <xf numFmtId="0" fontId="10" fillId="0" borderId="1" xfId="0" applyFont="1" applyFill="1" applyBorder="1" applyAlignment="1">
      <alignment vertical="center" wrapText="1"/>
    </xf>
    <xf numFmtId="0" fontId="10" fillId="0" borderId="0" xfId="0" applyFont="1" applyAlignment="1">
      <alignment vertical="center" wrapText="1"/>
    </xf>
    <xf numFmtId="0" fontId="11" fillId="0" borderId="0" xfId="0" applyFont="1" applyAlignment="1">
      <alignment vertical="center" wrapText="1"/>
    </xf>
    <xf numFmtId="0" fontId="10" fillId="0" borderId="1" xfId="0" applyFont="1" applyFill="1" applyBorder="1" applyAlignment="1">
      <alignment vertical="center" shrinkToFit="1"/>
    </xf>
    <xf numFmtId="0" fontId="6"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xf>
    <xf numFmtId="0" fontId="6" fillId="0" borderId="2" xfId="0" applyFont="1" applyBorder="1" applyAlignment="1" applyProtection="1">
      <alignment vertical="center"/>
      <protection locked="0"/>
    </xf>
    <xf numFmtId="0" fontId="6" fillId="0" borderId="1" xfId="0" applyFont="1" applyBorder="1" applyProtection="1">
      <alignment vertical="center"/>
      <protection locked="0"/>
    </xf>
    <xf numFmtId="0" fontId="6" fillId="0" borderId="1" xfId="0" applyFont="1" applyBorder="1" applyAlignment="1" applyProtection="1">
      <alignment horizontal="center" vertical="center"/>
      <protection locked="0"/>
    </xf>
    <xf numFmtId="0" fontId="8" fillId="0" borderId="0" xfId="2" applyFont="1" applyAlignment="1" applyProtection="1">
      <alignment horizontal="right" vertical="center"/>
      <protection locked="0"/>
    </xf>
    <xf numFmtId="0" fontId="10" fillId="0" borderId="6" xfId="0" applyFont="1" applyBorder="1" applyAlignment="1">
      <alignment horizontal="center" vertical="center"/>
    </xf>
    <xf numFmtId="0" fontId="10" fillId="0" borderId="5" xfId="0" applyFont="1" applyBorder="1" applyAlignment="1">
      <alignment horizontal="center" vertical="center"/>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 xfId="0" applyFont="1" applyBorder="1" applyAlignment="1">
      <alignment horizontal="center" vertical="center"/>
    </xf>
    <xf numFmtId="0" fontId="7" fillId="0" borderId="0" xfId="0" applyFont="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left" vertical="center" wrapText="1"/>
    </xf>
    <xf numFmtId="41" fontId="6" fillId="0" borderId="1" xfId="0" applyNumberFormat="1" applyFont="1" applyBorder="1" applyAlignment="1" applyProtection="1">
      <alignment vertical="center" shrinkToFit="1"/>
      <protection locked="0"/>
    </xf>
  </cellXfs>
  <cellStyles count="5">
    <cellStyle name="標準" xfId="0" builtinId="0"/>
    <cellStyle name="標準 2" xfId="1" xr:uid="{53902630-8CFD-41C3-9333-A52BE13C881B}"/>
    <cellStyle name="標準 3" xfId="3" xr:uid="{FA036ED6-EC7D-4D9E-8E49-A00F90D15930}"/>
    <cellStyle name="標準 4" xfId="4" xr:uid="{67BAAAE0-7A8F-4901-8285-8DFD5D09D882}"/>
    <cellStyle name="標準_申請書の受領書及び不足書類チェックの一覧（様式）" xfId="2" xr:uid="{99A7A4EF-B265-4145-A608-AE96050C00F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A2E51-8B8E-4ED4-956F-5EEA0734FC89}">
  <sheetPr>
    <pageSetUpPr fitToPage="1"/>
  </sheetPr>
  <dimension ref="A1:U35"/>
  <sheetViews>
    <sheetView tabSelected="1" zoomScaleNormal="100" workbookViewId="0">
      <selection activeCell="F34" sqref="F34"/>
    </sheetView>
  </sheetViews>
  <sheetFormatPr defaultRowHeight="13.5" x14ac:dyDescent="0.4"/>
  <cols>
    <col min="1" max="1" width="4.625" style="1" customWidth="1"/>
    <col min="2" max="2" width="13.25" style="1" customWidth="1"/>
    <col min="3" max="3" width="4.625" style="1" customWidth="1"/>
    <col min="4" max="4" width="16.125" style="1" customWidth="1"/>
    <col min="5" max="5" width="24.375" style="1" customWidth="1"/>
    <col min="6" max="6" width="9.625" style="1" customWidth="1"/>
    <col min="7" max="7" width="11" style="1" bestFit="1" customWidth="1"/>
    <col min="8" max="8" width="7.125" style="1" bestFit="1" customWidth="1"/>
    <col min="9" max="16384" width="9" style="1"/>
  </cols>
  <sheetData>
    <row r="1" spans="1:21" x14ac:dyDescent="0.4">
      <c r="A1" s="1" t="s">
        <v>255</v>
      </c>
    </row>
    <row r="2" spans="1:21" ht="22.5" customHeight="1" x14ac:dyDescent="0.4">
      <c r="A2" s="37" t="s">
        <v>252</v>
      </c>
      <c r="B2" s="37"/>
      <c r="C2" s="37"/>
      <c r="D2" s="37"/>
      <c r="E2" s="37"/>
      <c r="F2" s="37"/>
      <c r="G2" s="37"/>
      <c r="H2" s="37"/>
    </row>
    <row r="3" spans="1:21" s="2" customFormat="1" ht="26.25" customHeight="1" x14ac:dyDescent="0.4">
      <c r="A3" s="30" t="s">
        <v>253</v>
      </c>
      <c r="B3" s="30"/>
      <c r="C3" s="30"/>
      <c r="D3" s="30"/>
      <c r="E3" s="30"/>
      <c r="F3" s="30"/>
      <c r="G3" s="30"/>
      <c r="H3" s="30"/>
      <c r="U3" s="3"/>
    </row>
    <row r="5" spans="1:21" s="5" customFormat="1" ht="24" customHeight="1" x14ac:dyDescent="0.4">
      <c r="A5" s="31" t="s">
        <v>26</v>
      </c>
      <c r="B5" s="32"/>
      <c r="C5" s="36" t="s">
        <v>25</v>
      </c>
      <c r="D5" s="36"/>
      <c r="E5" s="36" t="s">
        <v>24</v>
      </c>
      <c r="F5" s="36"/>
      <c r="G5" s="36"/>
      <c r="H5" s="36"/>
      <c r="I5" s="4"/>
    </row>
    <row r="6" spans="1:21" s="7" customFormat="1" ht="24" customHeight="1" x14ac:dyDescent="0.4">
      <c r="A6" s="6" t="s">
        <v>1</v>
      </c>
      <c r="B6" s="6" t="s">
        <v>254</v>
      </c>
      <c r="C6" s="6" t="s">
        <v>1</v>
      </c>
      <c r="D6" s="6" t="s">
        <v>11</v>
      </c>
      <c r="E6" s="6" t="s">
        <v>23</v>
      </c>
      <c r="F6" s="6" t="s">
        <v>22</v>
      </c>
      <c r="G6" s="6" t="s">
        <v>21</v>
      </c>
      <c r="H6" s="6" t="s">
        <v>20</v>
      </c>
    </row>
    <row r="7" spans="1:21" ht="24" customHeight="1" x14ac:dyDescent="0.4">
      <c r="A7" s="29" t="s">
        <v>270</v>
      </c>
      <c r="B7" s="33" t="str">
        <f>VLOOKUP(A7,'分類品目表 '!$A$4:$B$208,2)</f>
        <v>　</v>
      </c>
      <c r="C7" s="29" t="s">
        <v>270</v>
      </c>
      <c r="D7" s="33" t="str">
        <f>'分類品目表 '!I4</f>
        <v>　　　</v>
      </c>
      <c r="E7" s="28"/>
      <c r="F7" s="40"/>
      <c r="G7" s="28"/>
      <c r="H7" s="28"/>
    </row>
    <row r="8" spans="1:21" ht="24" customHeight="1" x14ac:dyDescent="0.4">
      <c r="A8" s="29"/>
      <c r="B8" s="34"/>
      <c r="C8" s="29"/>
      <c r="D8" s="34"/>
      <c r="E8" s="28"/>
      <c r="F8" s="40"/>
      <c r="G8" s="28"/>
      <c r="H8" s="28"/>
    </row>
    <row r="9" spans="1:21" ht="24" customHeight="1" x14ac:dyDescent="0.4">
      <c r="A9" s="29"/>
      <c r="B9" s="34"/>
      <c r="C9" s="29"/>
      <c r="D9" s="34"/>
      <c r="E9" s="28"/>
      <c r="F9" s="40"/>
      <c r="G9" s="28"/>
      <c r="H9" s="28"/>
    </row>
    <row r="10" spans="1:21" ht="24" customHeight="1" x14ac:dyDescent="0.4">
      <c r="A10" s="29"/>
      <c r="B10" s="35"/>
      <c r="C10" s="29"/>
      <c r="D10" s="27" t="s">
        <v>256</v>
      </c>
      <c r="E10" s="28"/>
      <c r="F10" s="40"/>
      <c r="G10" s="28"/>
      <c r="H10" s="28"/>
    </row>
    <row r="11" spans="1:21" ht="24" customHeight="1" x14ac:dyDescent="0.4">
      <c r="A11" s="29" t="s">
        <v>268</v>
      </c>
      <c r="B11" s="33" t="str">
        <f>VLOOKUP(A11,'分類品目表 '!$A$4:$B$208,2)</f>
        <v>　</v>
      </c>
      <c r="C11" s="29" t="s">
        <v>269</v>
      </c>
      <c r="D11" s="33" t="str">
        <f>'分類品目表 '!I5</f>
        <v>　　　</v>
      </c>
      <c r="E11" s="28"/>
      <c r="F11" s="40"/>
      <c r="G11" s="28"/>
      <c r="H11" s="28"/>
    </row>
    <row r="12" spans="1:21" ht="24" customHeight="1" x14ac:dyDescent="0.4">
      <c r="A12" s="29"/>
      <c r="B12" s="34"/>
      <c r="C12" s="29"/>
      <c r="D12" s="34"/>
      <c r="E12" s="28"/>
      <c r="F12" s="40"/>
      <c r="G12" s="28"/>
      <c r="H12" s="28"/>
    </row>
    <row r="13" spans="1:21" ht="24" customHeight="1" x14ac:dyDescent="0.4">
      <c r="A13" s="29"/>
      <c r="B13" s="34"/>
      <c r="C13" s="29"/>
      <c r="D13" s="34"/>
      <c r="E13" s="28"/>
      <c r="F13" s="40"/>
      <c r="G13" s="28"/>
      <c r="H13" s="28"/>
    </row>
    <row r="14" spans="1:21" ht="24" customHeight="1" x14ac:dyDescent="0.4">
      <c r="A14" s="29"/>
      <c r="B14" s="35"/>
      <c r="C14" s="29"/>
      <c r="D14" s="27" t="s">
        <v>256</v>
      </c>
      <c r="E14" s="28"/>
      <c r="F14" s="40"/>
      <c r="G14" s="28"/>
      <c r="H14" s="28"/>
    </row>
    <row r="15" spans="1:21" ht="24" customHeight="1" x14ac:dyDescent="0.4">
      <c r="A15" s="29" t="s">
        <v>268</v>
      </c>
      <c r="B15" s="33" t="str">
        <f>VLOOKUP(A15,'分類品目表 '!$A$4:$B$208,2)</f>
        <v>　</v>
      </c>
      <c r="C15" s="29" t="s">
        <v>269</v>
      </c>
      <c r="D15" s="33" t="str">
        <f>'分類品目表 '!I6</f>
        <v>　　　</v>
      </c>
      <c r="E15" s="28"/>
      <c r="F15" s="40"/>
      <c r="G15" s="28"/>
      <c r="H15" s="28"/>
    </row>
    <row r="16" spans="1:21" ht="24" customHeight="1" x14ac:dyDescent="0.4">
      <c r="A16" s="29"/>
      <c r="B16" s="34"/>
      <c r="C16" s="29"/>
      <c r="D16" s="34"/>
      <c r="E16" s="28"/>
      <c r="F16" s="40"/>
      <c r="G16" s="28"/>
      <c r="H16" s="28"/>
    </row>
    <row r="17" spans="1:8" ht="24" customHeight="1" x14ac:dyDescent="0.4">
      <c r="A17" s="29"/>
      <c r="B17" s="34"/>
      <c r="C17" s="29"/>
      <c r="D17" s="34"/>
      <c r="E17" s="28"/>
      <c r="F17" s="40"/>
      <c r="G17" s="28"/>
      <c r="H17" s="28"/>
    </row>
    <row r="18" spans="1:8" ht="24" customHeight="1" x14ac:dyDescent="0.4">
      <c r="A18" s="29"/>
      <c r="B18" s="35"/>
      <c r="C18" s="29"/>
      <c r="D18" s="27" t="s">
        <v>256</v>
      </c>
      <c r="E18" s="28"/>
      <c r="F18" s="40"/>
      <c r="G18" s="28"/>
      <c r="H18" s="28"/>
    </row>
    <row r="19" spans="1:8" ht="24" customHeight="1" x14ac:dyDescent="0.4">
      <c r="A19" s="29" t="s">
        <v>268</v>
      </c>
      <c r="B19" s="33" t="str">
        <f>VLOOKUP(A19,'分類品目表 '!$A$4:$B$208,2)</f>
        <v>　</v>
      </c>
      <c r="C19" s="29" t="s">
        <v>269</v>
      </c>
      <c r="D19" s="33" t="str">
        <f>'分類品目表 '!I7</f>
        <v>　　　</v>
      </c>
      <c r="E19" s="28"/>
      <c r="F19" s="40"/>
      <c r="G19" s="28"/>
      <c r="H19" s="28"/>
    </row>
    <row r="20" spans="1:8" ht="24" customHeight="1" x14ac:dyDescent="0.4">
      <c r="A20" s="29"/>
      <c r="B20" s="34"/>
      <c r="C20" s="29"/>
      <c r="D20" s="34"/>
      <c r="E20" s="28"/>
      <c r="F20" s="40"/>
      <c r="G20" s="28"/>
      <c r="H20" s="28"/>
    </row>
    <row r="21" spans="1:8" ht="24" customHeight="1" x14ac:dyDescent="0.4">
      <c r="A21" s="29"/>
      <c r="B21" s="34"/>
      <c r="C21" s="29"/>
      <c r="D21" s="34"/>
      <c r="E21" s="28"/>
      <c r="F21" s="40"/>
      <c r="G21" s="28"/>
      <c r="H21" s="28"/>
    </row>
    <row r="22" spans="1:8" ht="24" customHeight="1" x14ac:dyDescent="0.4">
      <c r="A22" s="29"/>
      <c r="B22" s="35"/>
      <c r="C22" s="29"/>
      <c r="D22" s="27" t="s">
        <v>256</v>
      </c>
      <c r="E22" s="28"/>
      <c r="F22" s="40"/>
      <c r="G22" s="28"/>
      <c r="H22" s="28"/>
    </row>
    <row r="23" spans="1:8" ht="24" customHeight="1" x14ac:dyDescent="0.4">
      <c r="A23" s="29" t="s">
        <v>268</v>
      </c>
      <c r="B23" s="33" t="str">
        <f>VLOOKUP(A23,'分類品目表 '!$A$4:$B$208,2)</f>
        <v>　</v>
      </c>
      <c r="C23" s="29" t="s">
        <v>269</v>
      </c>
      <c r="D23" s="33" t="str">
        <f>'分類品目表 '!I8</f>
        <v>　　　</v>
      </c>
      <c r="E23" s="28"/>
      <c r="F23" s="40"/>
      <c r="G23" s="28"/>
      <c r="H23" s="28"/>
    </row>
    <row r="24" spans="1:8" ht="24" customHeight="1" x14ac:dyDescent="0.4">
      <c r="A24" s="29"/>
      <c r="B24" s="34"/>
      <c r="C24" s="29"/>
      <c r="D24" s="34"/>
      <c r="E24" s="28"/>
      <c r="F24" s="40"/>
      <c r="G24" s="28"/>
      <c r="H24" s="28"/>
    </row>
    <row r="25" spans="1:8" ht="24" customHeight="1" x14ac:dyDescent="0.4">
      <c r="A25" s="29"/>
      <c r="B25" s="34"/>
      <c r="C25" s="29"/>
      <c r="D25" s="34"/>
      <c r="E25" s="28"/>
      <c r="F25" s="40"/>
      <c r="G25" s="28"/>
      <c r="H25" s="28"/>
    </row>
    <row r="26" spans="1:8" ht="24" customHeight="1" x14ac:dyDescent="0.4">
      <c r="A26" s="29"/>
      <c r="B26" s="35"/>
      <c r="C26" s="29"/>
      <c r="D26" s="27" t="s">
        <v>256</v>
      </c>
      <c r="E26" s="28"/>
      <c r="F26" s="40"/>
      <c r="G26" s="28"/>
      <c r="H26" s="28"/>
    </row>
    <row r="27" spans="1:8" ht="24" customHeight="1" x14ac:dyDescent="0.4">
      <c r="A27" s="29" t="s">
        <v>268</v>
      </c>
      <c r="B27" s="33" t="str">
        <f>VLOOKUP(A27,'分類品目表 '!$A$4:$B$208,2)</f>
        <v>　</v>
      </c>
      <c r="C27" s="29" t="s">
        <v>269</v>
      </c>
      <c r="D27" s="33" t="str">
        <f>'分類品目表 '!I6</f>
        <v>　　　</v>
      </c>
      <c r="E27" s="28"/>
      <c r="F27" s="40"/>
      <c r="G27" s="28"/>
      <c r="H27" s="28"/>
    </row>
    <row r="28" spans="1:8" ht="24" customHeight="1" x14ac:dyDescent="0.4">
      <c r="A28" s="29"/>
      <c r="B28" s="34"/>
      <c r="C28" s="29"/>
      <c r="D28" s="34"/>
      <c r="E28" s="28"/>
      <c r="F28" s="40"/>
      <c r="G28" s="28"/>
      <c r="H28" s="28"/>
    </row>
    <row r="29" spans="1:8" ht="24" customHeight="1" x14ac:dyDescent="0.4">
      <c r="A29" s="29"/>
      <c r="B29" s="34"/>
      <c r="C29" s="29"/>
      <c r="D29" s="34"/>
      <c r="E29" s="28"/>
      <c r="F29" s="40"/>
      <c r="G29" s="28"/>
      <c r="H29" s="28"/>
    </row>
    <row r="30" spans="1:8" ht="24" customHeight="1" x14ac:dyDescent="0.4">
      <c r="A30" s="29"/>
      <c r="B30" s="35"/>
      <c r="C30" s="29"/>
      <c r="D30" s="27" t="s">
        <v>256</v>
      </c>
      <c r="E30" s="28"/>
      <c r="F30" s="40"/>
      <c r="G30" s="28"/>
      <c r="H30" s="28"/>
    </row>
    <row r="31" spans="1:8" ht="24" customHeight="1" x14ac:dyDescent="0.4">
      <c r="A31" s="29" t="s">
        <v>268</v>
      </c>
      <c r="B31" s="33" t="str">
        <f>VLOOKUP(A31,'分類品目表 '!$A$4:$B$208,2)</f>
        <v>　</v>
      </c>
      <c r="C31" s="29" t="s">
        <v>269</v>
      </c>
      <c r="D31" s="33" t="str">
        <f>'分類品目表 '!I10</f>
        <v>　　　</v>
      </c>
      <c r="E31" s="28"/>
      <c r="F31" s="40"/>
      <c r="G31" s="28"/>
      <c r="H31" s="28"/>
    </row>
    <row r="32" spans="1:8" ht="24" customHeight="1" x14ac:dyDescent="0.4">
      <c r="A32" s="29"/>
      <c r="B32" s="34"/>
      <c r="C32" s="29"/>
      <c r="D32" s="34"/>
      <c r="E32" s="28"/>
      <c r="F32" s="40"/>
      <c r="G32" s="28"/>
      <c r="H32" s="28"/>
    </row>
    <row r="33" spans="1:8" ht="24" customHeight="1" x14ac:dyDescent="0.4">
      <c r="A33" s="29"/>
      <c r="B33" s="34"/>
      <c r="C33" s="29"/>
      <c r="D33" s="34"/>
      <c r="E33" s="28"/>
      <c r="F33" s="40"/>
      <c r="G33" s="28"/>
      <c r="H33" s="28"/>
    </row>
    <row r="34" spans="1:8" ht="24" customHeight="1" x14ac:dyDescent="0.4">
      <c r="A34" s="29"/>
      <c r="B34" s="35"/>
      <c r="C34" s="29"/>
      <c r="D34" s="27" t="s">
        <v>256</v>
      </c>
      <c r="E34" s="28"/>
      <c r="F34" s="40"/>
      <c r="G34" s="28"/>
      <c r="H34" s="28"/>
    </row>
    <row r="35" spans="1:8" ht="14.25" customHeight="1" x14ac:dyDescent="0.4">
      <c r="A35" s="9"/>
      <c r="B35" s="9"/>
      <c r="C35" s="9"/>
      <c r="D35" s="9"/>
      <c r="E35" s="10"/>
      <c r="F35" s="10"/>
      <c r="G35" s="10"/>
    </row>
  </sheetData>
  <mergeCells count="33">
    <mergeCell ref="A2:H2"/>
    <mergeCell ref="C7:C10"/>
    <mergeCell ref="A7:A10"/>
    <mergeCell ref="A11:A14"/>
    <mergeCell ref="C11:C14"/>
    <mergeCell ref="E5:H5"/>
    <mergeCell ref="D19:D21"/>
    <mergeCell ref="D23:D25"/>
    <mergeCell ref="A27:A30"/>
    <mergeCell ref="C27:C30"/>
    <mergeCell ref="A31:A34"/>
    <mergeCell ref="C31:C34"/>
    <mergeCell ref="B27:B30"/>
    <mergeCell ref="B31:B34"/>
    <mergeCell ref="D27:D29"/>
    <mergeCell ref="D31:D33"/>
    <mergeCell ref="A23:A26"/>
    <mergeCell ref="C23:C26"/>
    <mergeCell ref="A19:A22"/>
    <mergeCell ref="C19:C22"/>
    <mergeCell ref="B19:B22"/>
    <mergeCell ref="B23:B26"/>
    <mergeCell ref="A15:A18"/>
    <mergeCell ref="C15:C18"/>
    <mergeCell ref="A3:H3"/>
    <mergeCell ref="A5:B5"/>
    <mergeCell ref="B7:B10"/>
    <mergeCell ref="B11:B14"/>
    <mergeCell ref="B15:B18"/>
    <mergeCell ref="C5:D5"/>
    <mergeCell ref="D7:D9"/>
    <mergeCell ref="D11:D13"/>
    <mergeCell ref="D15:D17"/>
  </mergeCells>
  <phoneticPr fontId="1"/>
  <dataValidations count="2">
    <dataValidation type="list" allowBlank="1" showInputMessage="1" showErrorMessage="1" errorTitle="入力値エラー" error="_x000a_分類表にある番号を入力してください" promptTitle="入力値確認（大分類）" prompt="_x000a_分類品目表を参照してください" sqref="A7:A34" xr:uid="{BE8E91A3-5192-43AC-BE3F-1DD06E275BDB}">
      <formula1>"　,1,2,3,4,5,6,7,8,9,10,11,12,13,14,15,16,17,18,19,20,21,22,23,24,25,26,27,28,29,30,31,32,33,34,35,36,37,38,39,40,41,50,51,52,53"</formula1>
    </dataValidation>
    <dataValidation type="list" allowBlank="1" showInputMessage="1" showErrorMessage="1" errorTitle="入力値エラー" error="_x000a_分類表にある番号を入力してください" promptTitle="入力値確認（小分類）" prompt="_x000a_分類品目表を参照してください" sqref="C7:C34" xr:uid="{63B598EB-04B3-4E99-AC8E-0CDE86C2EA4B}">
      <formula1>"　,1,2,3,4,5,6,7,8,9,10,11,12,13,14,15,16,17,18,19,20,21,22,23,24,25,26,27,28,29,30,31,32,33,34,35,36,37,38,39,40,41,50,51,52,53"</formula1>
    </dataValidation>
  </dataValidations>
  <pageMargins left="0.70866141732283472" right="0.51181102362204722" top="0.35433070866141736" bottom="0.35433070866141736" header="0.31496062992125984" footer="0.31496062992125984"/>
  <pageSetup paperSize="9" scale="9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94F54-356F-49A4-B6B6-FACB3039DCAD}">
  <sheetPr>
    <pageSetUpPr fitToPage="1"/>
  </sheetPr>
  <dimension ref="A1:K208"/>
  <sheetViews>
    <sheetView zoomScaleNormal="100" workbookViewId="0">
      <selection activeCell="D10" sqref="D10"/>
    </sheetView>
  </sheetViews>
  <sheetFormatPr defaultRowHeight="13.5" x14ac:dyDescent="0.4"/>
  <cols>
    <col min="1" max="1" width="4.75" style="11" customWidth="1"/>
    <col min="2" max="2" width="12.875" style="12" customWidth="1"/>
    <col min="3" max="3" width="4.75" style="1" bestFit="1" customWidth="1"/>
    <col min="4" max="4" width="45.875" style="11" customWidth="1"/>
    <col min="5" max="5" width="25.625" style="1" customWidth="1"/>
    <col min="6" max="6" width="9" style="24"/>
    <col min="7" max="7" width="0" style="1" hidden="1" customWidth="1"/>
    <col min="8" max="8" width="0" style="26" hidden="1" customWidth="1"/>
    <col min="9" max="9" width="22.25" style="1" hidden="1" customWidth="1"/>
    <col min="10" max="10" width="0" style="24" hidden="1" customWidth="1"/>
    <col min="11" max="11" width="48.625" style="1" hidden="1" customWidth="1"/>
    <col min="12" max="14" width="0" style="1" hidden="1" customWidth="1"/>
    <col min="15" max="16384" width="9" style="1"/>
  </cols>
  <sheetData>
    <row r="1" spans="1:11" ht="18.75" customHeight="1" x14ac:dyDescent="0.4">
      <c r="A1" s="1" t="s">
        <v>10</v>
      </c>
    </row>
    <row r="2" spans="1:11" ht="18.75" customHeight="1" x14ac:dyDescent="0.4">
      <c r="A2" s="1"/>
      <c r="K2" s="24"/>
    </row>
    <row r="3" spans="1:11" x14ac:dyDescent="0.4">
      <c r="A3" s="13" t="s">
        <v>250</v>
      </c>
      <c r="B3" s="14" t="s">
        <v>11</v>
      </c>
      <c r="C3" s="13" t="s">
        <v>251</v>
      </c>
      <c r="D3" s="15" t="s">
        <v>12</v>
      </c>
      <c r="E3" s="16" t="s">
        <v>265</v>
      </c>
    </row>
    <row r="4" spans="1:11" x14ac:dyDescent="0.4">
      <c r="A4" s="38">
        <v>1</v>
      </c>
      <c r="B4" s="39" t="s">
        <v>2</v>
      </c>
      <c r="C4" s="8">
        <v>1</v>
      </c>
      <c r="D4" s="15" t="s">
        <v>4</v>
      </c>
      <c r="E4" s="8"/>
      <c r="F4" s="26"/>
      <c r="G4" s="1" t="s">
        <v>258</v>
      </c>
      <c r="H4" s="26" t="str">
        <f>様式第9号!$A$7&amp;様式第9号!$C$7</f>
        <v>　　</v>
      </c>
      <c r="I4" s="25" t="str">
        <f>VLOOKUP(H4,$J$4:$K$208,2,FALSE)</f>
        <v>　　　</v>
      </c>
      <c r="J4" s="24" t="str">
        <f>$A$4&amp;C4</f>
        <v>11</v>
      </c>
      <c r="K4" s="1" t="str">
        <f>D4</f>
        <v>一般印刷物</v>
      </c>
    </row>
    <row r="5" spans="1:11" x14ac:dyDescent="0.4">
      <c r="A5" s="38"/>
      <c r="B5" s="39"/>
      <c r="C5" s="8">
        <v>2</v>
      </c>
      <c r="D5" s="15" t="s">
        <v>5</v>
      </c>
      <c r="E5" s="8"/>
      <c r="G5" s="1" t="s">
        <v>259</v>
      </c>
      <c r="H5" s="26" t="str">
        <f>様式第9号!$A$11&amp;様式第9号!$C$11</f>
        <v>　　</v>
      </c>
      <c r="I5" s="26" t="str">
        <f t="shared" ref="I5:I10" si="0">VLOOKUP(H5,$J$4:$K$208,2,FALSE)</f>
        <v>　　　</v>
      </c>
      <c r="J5" s="24" t="str">
        <f t="shared" ref="J5:J9" si="1">$A$4&amp;C5</f>
        <v>12</v>
      </c>
      <c r="K5" s="1" t="str">
        <f t="shared" ref="K5:K68" si="2">D5</f>
        <v>フォーム印刷</v>
      </c>
    </row>
    <row r="6" spans="1:11" x14ac:dyDescent="0.4">
      <c r="A6" s="38"/>
      <c r="B6" s="39"/>
      <c r="C6" s="8">
        <v>3</v>
      </c>
      <c r="D6" s="15" t="s">
        <v>6</v>
      </c>
      <c r="E6" s="8"/>
      <c r="G6" s="1" t="s">
        <v>260</v>
      </c>
      <c r="H6" s="26" t="str">
        <f>様式第9号!$A$15&amp;様式第9号!$C$15</f>
        <v>　　</v>
      </c>
      <c r="I6" s="26" t="str">
        <f t="shared" si="0"/>
        <v>　　　</v>
      </c>
      <c r="J6" s="24" t="str">
        <f t="shared" si="1"/>
        <v>13</v>
      </c>
      <c r="K6" s="1" t="str">
        <f t="shared" si="2"/>
        <v>地図印刷</v>
      </c>
    </row>
    <row r="7" spans="1:11" x14ac:dyDescent="0.4">
      <c r="A7" s="38"/>
      <c r="B7" s="39"/>
      <c r="C7" s="8">
        <v>4</v>
      </c>
      <c r="D7" s="15" t="s">
        <v>7</v>
      </c>
      <c r="E7" s="8"/>
      <c r="G7" s="1" t="s">
        <v>261</v>
      </c>
      <c r="H7" s="26" t="str">
        <f>様式第9号!$A$19&amp;様式第9号!$C$19</f>
        <v>　　</v>
      </c>
      <c r="I7" s="26" t="str">
        <f t="shared" si="0"/>
        <v>　　　</v>
      </c>
      <c r="J7" s="24" t="str">
        <f t="shared" si="1"/>
        <v>14</v>
      </c>
      <c r="K7" s="1" t="str">
        <f t="shared" si="2"/>
        <v>製本</v>
      </c>
    </row>
    <row r="8" spans="1:11" x14ac:dyDescent="0.4">
      <c r="A8" s="38"/>
      <c r="B8" s="39"/>
      <c r="C8" s="8">
        <v>5</v>
      </c>
      <c r="D8" s="15" t="s">
        <v>8</v>
      </c>
      <c r="E8" s="8"/>
      <c r="G8" s="1" t="s">
        <v>262</v>
      </c>
      <c r="H8" s="26" t="str">
        <f>様式第9号!$A$23&amp;様式第9号!$C$23</f>
        <v>　　</v>
      </c>
      <c r="I8" s="26" t="str">
        <f t="shared" si="0"/>
        <v>　　　</v>
      </c>
      <c r="J8" s="24" t="str">
        <f t="shared" si="1"/>
        <v>15</v>
      </c>
      <c r="K8" s="1" t="str">
        <f t="shared" si="2"/>
        <v>コピー・青写真</v>
      </c>
    </row>
    <row r="9" spans="1:11" x14ac:dyDescent="0.4">
      <c r="A9" s="38"/>
      <c r="B9" s="39"/>
      <c r="C9" s="8">
        <v>6</v>
      </c>
      <c r="D9" s="15" t="s">
        <v>0</v>
      </c>
      <c r="E9" s="8"/>
      <c r="G9" s="1" t="s">
        <v>263</v>
      </c>
      <c r="H9" s="26" t="str">
        <f>様式第9号!$A$27&amp;様式第9号!$C$27</f>
        <v>　　</v>
      </c>
      <c r="I9" s="26" t="str">
        <f t="shared" si="0"/>
        <v>　　　</v>
      </c>
      <c r="J9" s="24" t="str">
        <f t="shared" si="1"/>
        <v>16</v>
      </c>
      <c r="K9" s="1" t="str">
        <f t="shared" si="2"/>
        <v>その他</v>
      </c>
    </row>
    <row r="10" spans="1:11" x14ac:dyDescent="0.4">
      <c r="A10" s="38">
        <v>2</v>
      </c>
      <c r="B10" s="39" t="s">
        <v>3</v>
      </c>
      <c r="C10" s="8">
        <v>1</v>
      </c>
      <c r="D10" s="15" t="s">
        <v>3</v>
      </c>
      <c r="E10" s="8"/>
      <c r="G10" s="1" t="s">
        <v>264</v>
      </c>
      <c r="H10" s="26" t="str">
        <f>様式第9号!$A$31&amp;様式第9号!$C$31</f>
        <v>　　</v>
      </c>
      <c r="I10" s="26" t="str">
        <f t="shared" si="0"/>
        <v>　　　</v>
      </c>
      <c r="J10" s="24" t="str">
        <f>$A$10&amp;C10</f>
        <v>21</v>
      </c>
      <c r="K10" s="1" t="str">
        <f t="shared" si="2"/>
        <v>文房具・事務機器類</v>
      </c>
    </row>
    <row r="11" spans="1:11" x14ac:dyDescent="0.4">
      <c r="A11" s="38"/>
      <c r="B11" s="39"/>
      <c r="C11" s="8">
        <v>2</v>
      </c>
      <c r="D11" s="15" t="s">
        <v>13</v>
      </c>
      <c r="E11" s="8"/>
      <c r="J11" s="24" t="str">
        <f t="shared" ref="J11:J14" si="3">$A$10&amp;C11</f>
        <v>22</v>
      </c>
      <c r="K11" s="1" t="str">
        <f t="shared" si="2"/>
        <v>オフィス家具（事務机、椅子、ロッカー等）</v>
      </c>
    </row>
    <row r="12" spans="1:11" x14ac:dyDescent="0.4">
      <c r="A12" s="38"/>
      <c r="B12" s="39"/>
      <c r="C12" s="8">
        <v>3</v>
      </c>
      <c r="D12" s="15" t="s">
        <v>9</v>
      </c>
      <c r="E12" s="8"/>
      <c r="J12" s="24" t="str">
        <f t="shared" si="3"/>
        <v>23</v>
      </c>
      <c r="K12" s="1" t="str">
        <f t="shared" si="2"/>
        <v>金庫</v>
      </c>
    </row>
    <row r="13" spans="1:11" x14ac:dyDescent="0.4">
      <c r="A13" s="38"/>
      <c r="B13" s="39"/>
      <c r="C13" s="8">
        <v>4</v>
      </c>
      <c r="D13" s="15" t="s">
        <v>14</v>
      </c>
      <c r="E13" s="8"/>
      <c r="J13" s="24" t="str">
        <f t="shared" si="3"/>
        <v>24</v>
      </c>
      <c r="K13" s="1" t="str">
        <f t="shared" si="2"/>
        <v>事務機器（印刷機、複写機、ファクシミリ等）</v>
      </c>
    </row>
    <row r="14" spans="1:11" x14ac:dyDescent="0.4">
      <c r="A14" s="38"/>
      <c r="B14" s="39"/>
      <c r="C14" s="8">
        <v>5</v>
      </c>
      <c r="D14" s="15" t="s">
        <v>0</v>
      </c>
      <c r="E14" s="8"/>
      <c r="J14" s="24" t="str">
        <f t="shared" si="3"/>
        <v>25</v>
      </c>
      <c r="K14" s="1" t="str">
        <f t="shared" si="2"/>
        <v>その他</v>
      </c>
    </row>
    <row r="15" spans="1:11" x14ac:dyDescent="0.4">
      <c r="A15" s="38">
        <v>3</v>
      </c>
      <c r="B15" s="39" t="s">
        <v>15</v>
      </c>
      <c r="C15" s="8">
        <v>1</v>
      </c>
      <c r="D15" s="15" t="s">
        <v>16</v>
      </c>
      <c r="E15" s="8"/>
      <c r="J15" s="24" t="str">
        <f>$A$15&amp;C15</f>
        <v>31</v>
      </c>
      <c r="K15" s="1" t="str">
        <f t="shared" si="2"/>
        <v>コンピュータ・周辺機器（本体、入出力・記憶装置）</v>
      </c>
    </row>
    <row r="16" spans="1:11" x14ac:dyDescent="0.4">
      <c r="A16" s="38"/>
      <c r="B16" s="39"/>
      <c r="C16" s="8">
        <v>2</v>
      </c>
      <c r="D16" s="15" t="s">
        <v>17</v>
      </c>
      <c r="E16" s="8"/>
      <c r="J16" s="24" t="str">
        <f t="shared" ref="J16:J18" si="4">$A$15&amp;C16</f>
        <v>32</v>
      </c>
      <c r="K16" s="1" t="str">
        <f t="shared" si="2"/>
        <v>ネットワーク機器</v>
      </c>
    </row>
    <row r="17" spans="1:11" x14ac:dyDescent="0.4">
      <c r="A17" s="38"/>
      <c r="B17" s="39"/>
      <c r="C17" s="8">
        <v>3</v>
      </c>
      <c r="D17" s="15" t="s">
        <v>18</v>
      </c>
      <c r="E17" s="8"/>
      <c r="J17" s="24" t="str">
        <f t="shared" si="4"/>
        <v>33</v>
      </c>
      <c r="K17" s="1" t="str">
        <f t="shared" si="2"/>
        <v>コンピュータソフトウェア</v>
      </c>
    </row>
    <row r="18" spans="1:11" x14ac:dyDescent="0.4">
      <c r="A18" s="38"/>
      <c r="B18" s="39"/>
      <c r="C18" s="8">
        <v>4</v>
      </c>
      <c r="D18" s="15" t="s">
        <v>0</v>
      </c>
      <c r="E18" s="8"/>
      <c r="J18" s="24" t="str">
        <f t="shared" si="4"/>
        <v>34</v>
      </c>
      <c r="K18" s="1" t="str">
        <f t="shared" si="2"/>
        <v>その他</v>
      </c>
    </row>
    <row r="19" spans="1:11" x14ac:dyDescent="0.4">
      <c r="A19" s="38">
        <v>4</v>
      </c>
      <c r="B19" s="39" t="s">
        <v>27</v>
      </c>
      <c r="C19" s="8">
        <v>1</v>
      </c>
      <c r="D19" s="17" t="s">
        <v>28</v>
      </c>
      <c r="E19" s="8"/>
      <c r="J19" s="24" t="str">
        <f>$A$19&amp;C19</f>
        <v>41</v>
      </c>
      <c r="K19" s="1" t="str">
        <f t="shared" si="2"/>
        <v>ゴム印・印章</v>
      </c>
    </row>
    <row r="20" spans="1:11" x14ac:dyDescent="0.4">
      <c r="A20" s="38"/>
      <c r="B20" s="39"/>
      <c r="C20" s="8">
        <v>2</v>
      </c>
      <c r="D20" s="17" t="s">
        <v>179</v>
      </c>
      <c r="E20" s="8"/>
      <c r="J20" s="24" t="str">
        <f>$A$19&amp;C20</f>
        <v>42</v>
      </c>
      <c r="K20" s="1" t="str">
        <f t="shared" si="2"/>
        <v>その他</v>
      </c>
    </row>
    <row r="21" spans="1:11" x14ac:dyDescent="0.4">
      <c r="A21" s="38">
        <v>5</v>
      </c>
      <c r="B21" s="39" t="s">
        <v>29</v>
      </c>
      <c r="C21" s="8">
        <v>1</v>
      </c>
      <c r="D21" s="23" t="s">
        <v>30</v>
      </c>
      <c r="E21" s="8"/>
      <c r="J21" s="24" t="str">
        <f>$A$21&amp;C21</f>
        <v>51</v>
      </c>
      <c r="K21" s="1" t="str">
        <f t="shared" si="2"/>
        <v>コピー・印刷・フォーム用紙（PPC用紙・上質紙・中質紙等）</v>
      </c>
    </row>
    <row r="22" spans="1:11" x14ac:dyDescent="0.4">
      <c r="A22" s="38"/>
      <c r="B22" s="39"/>
      <c r="C22" s="8">
        <v>2</v>
      </c>
      <c r="D22" s="17" t="s">
        <v>179</v>
      </c>
      <c r="E22" s="8"/>
      <c r="J22" s="24" t="str">
        <f>$A$21&amp;C22</f>
        <v>52</v>
      </c>
      <c r="K22" s="1" t="str">
        <f t="shared" si="2"/>
        <v>その他</v>
      </c>
    </row>
    <row r="23" spans="1:11" x14ac:dyDescent="0.4">
      <c r="A23" s="38">
        <v>6</v>
      </c>
      <c r="B23" s="39" t="s">
        <v>31</v>
      </c>
      <c r="C23" s="8">
        <v>1</v>
      </c>
      <c r="D23" s="18" t="s">
        <v>33</v>
      </c>
      <c r="E23" s="8"/>
      <c r="J23" s="24" t="str">
        <f>$A$23&amp;C23</f>
        <v>61</v>
      </c>
      <c r="K23" s="1" t="str">
        <f t="shared" si="2"/>
        <v>診療診断・治療器具類</v>
      </c>
    </row>
    <row r="24" spans="1:11" x14ac:dyDescent="0.4">
      <c r="A24" s="38"/>
      <c r="B24" s="39"/>
      <c r="C24" s="8">
        <v>2</v>
      </c>
      <c r="D24" s="18" t="s">
        <v>34</v>
      </c>
      <c r="E24" s="8"/>
      <c r="J24" s="24" t="str">
        <f t="shared" ref="J24:J26" si="5">$A$23&amp;C24</f>
        <v>62</v>
      </c>
      <c r="K24" s="1" t="str">
        <f t="shared" si="2"/>
        <v>衛生検査器具類</v>
      </c>
    </row>
    <row r="25" spans="1:11" x14ac:dyDescent="0.4">
      <c r="A25" s="38"/>
      <c r="B25" s="39"/>
      <c r="C25" s="8">
        <v>3</v>
      </c>
      <c r="D25" s="17" t="s">
        <v>32</v>
      </c>
      <c r="E25" s="8"/>
      <c r="J25" s="24" t="str">
        <f t="shared" si="5"/>
        <v>63</v>
      </c>
      <c r="K25" s="1" t="str">
        <f t="shared" si="2"/>
        <v>車椅子・ベット</v>
      </c>
    </row>
    <row r="26" spans="1:11" x14ac:dyDescent="0.4">
      <c r="A26" s="38"/>
      <c r="B26" s="39"/>
      <c r="C26" s="8">
        <v>4</v>
      </c>
      <c r="D26" s="17" t="s">
        <v>179</v>
      </c>
      <c r="E26" s="8"/>
      <c r="J26" s="24" t="str">
        <f t="shared" si="5"/>
        <v>64</v>
      </c>
      <c r="K26" s="1" t="str">
        <f t="shared" si="2"/>
        <v>その他</v>
      </c>
    </row>
    <row r="27" spans="1:11" x14ac:dyDescent="0.4">
      <c r="A27" s="38">
        <v>7</v>
      </c>
      <c r="B27" s="39" t="s">
        <v>35</v>
      </c>
      <c r="C27" s="8">
        <v>1</v>
      </c>
      <c r="D27" s="17" t="s">
        <v>37</v>
      </c>
      <c r="E27" s="8"/>
      <c r="J27" s="24" t="str">
        <f>$A$27&amp;C27</f>
        <v>71</v>
      </c>
      <c r="K27" s="1" t="str">
        <f t="shared" si="2"/>
        <v>医療用薬品</v>
      </c>
    </row>
    <row r="28" spans="1:11" x14ac:dyDescent="0.4">
      <c r="A28" s="38"/>
      <c r="B28" s="39"/>
      <c r="C28" s="8">
        <v>2</v>
      </c>
      <c r="D28" s="17" t="s">
        <v>38</v>
      </c>
      <c r="E28" s="8"/>
      <c r="J28" s="24" t="str">
        <f t="shared" ref="J28:J31" si="6">$A$27&amp;C28</f>
        <v>72</v>
      </c>
      <c r="K28" s="1" t="str">
        <f t="shared" si="2"/>
        <v>家庭薬</v>
      </c>
    </row>
    <row r="29" spans="1:11" x14ac:dyDescent="0.4">
      <c r="A29" s="38"/>
      <c r="B29" s="39"/>
      <c r="C29" s="8">
        <v>3</v>
      </c>
      <c r="D29" s="18" t="s">
        <v>36</v>
      </c>
      <c r="E29" s="8"/>
      <c r="J29" s="24" t="str">
        <f t="shared" si="6"/>
        <v>73</v>
      </c>
      <c r="K29" s="1" t="str">
        <f t="shared" si="2"/>
        <v>試験紙・試薬品</v>
      </c>
    </row>
    <row r="30" spans="1:11" x14ac:dyDescent="0.4">
      <c r="A30" s="38"/>
      <c r="B30" s="39"/>
      <c r="C30" s="8">
        <v>4</v>
      </c>
      <c r="D30" s="18" t="s">
        <v>39</v>
      </c>
      <c r="E30" s="8"/>
      <c r="J30" s="24" t="str">
        <f t="shared" si="6"/>
        <v>74</v>
      </c>
      <c r="K30" s="1" t="str">
        <f t="shared" si="2"/>
        <v>介護用品</v>
      </c>
    </row>
    <row r="31" spans="1:11" x14ac:dyDescent="0.4">
      <c r="A31" s="38"/>
      <c r="B31" s="39"/>
      <c r="C31" s="8">
        <v>5</v>
      </c>
      <c r="D31" s="17" t="s">
        <v>179</v>
      </c>
      <c r="E31" s="8"/>
      <c r="J31" s="24" t="str">
        <f t="shared" si="6"/>
        <v>75</v>
      </c>
      <c r="K31" s="1" t="str">
        <f t="shared" si="2"/>
        <v>その他</v>
      </c>
    </row>
    <row r="32" spans="1:11" x14ac:dyDescent="0.4">
      <c r="A32" s="38">
        <v>8</v>
      </c>
      <c r="B32" s="39" t="s">
        <v>40</v>
      </c>
      <c r="C32" s="8">
        <v>1</v>
      </c>
      <c r="D32" s="17" t="s">
        <v>42</v>
      </c>
      <c r="E32" s="8"/>
      <c r="J32" s="24" t="str">
        <f>$A$32&amp;C32</f>
        <v>81</v>
      </c>
      <c r="K32" s="1" t="str">
        <f t="shared" si="2"/>
        <v>カメラ</v>
      </c>
    </row>
    <row r="33" spans="1:11" x14ac:dyDescent="0.4">
      <c r="A33" s="38"/>
      <c r="B33" s="39"/>
      <c r="C33" s="8">
        <v>2</v>
      </c>
      <c r="D33" s="17" t="s">
        <v>43</v>
      </c>
      <c r="E33" s="8"/>
      <c r="J33" s="24" t="str">
        <f t="shared" ref="J33:J35" si="7">$A$32&amp;C33</f>
        <v>82</v>
      </c>
      <c r="K33" s="1" t="str">
        <f t="shared" si="2"/>
        <v>フィルム・写真材料</v>
      </c>
    </row>
    <row r="34" spans="1:11" x14ac:dyDescent="0.4">
      <c r="A34" s="38"/>
      <c r="B34" s="39"/>
      <c r="C34" s="8">
        <v>3</v>
      </c>
      <c r="D34" s="18" t="s">
        <v>41</v>
      </c>
      <c r="E34" s="8"/>
      <c r="J34" s="24" t="str">
        <f t="shared" si="7"/>
        <v>83</v>
      </c>
      <c r="K34" s="1" t="str">
        <f t="shared" si="2"/>
        <v>写真</v>
      </c>
    </row>
    <row r="35" spans="1:11" x14ac:dyDescent="0.4">
      <c r="A35" s="38"/>
      <c r="B35" s="39"/>
      <c r="C35" s="8">
        <v>4</v>
      </c>
      <c r="D35" s="17" t="s">
        <v>179</v>
      </c>
      <c r="E35" s="8"/>
      <c r="J35" s="24" t="str">
        <f t="shared" si="7"/>
        <v>84</v>
      </c>
      <c r="K35" s="1" t="str">
        <f t="shared" si="2"/>
        <v>その他</v>
      </c>
    </row>
    <row r="36" spans="1:11" x14ac:dyDescent="0.4">
      <c r="A36" s="38">
        <v>9</v>
      </c>
      <c r="B36" s="39" t="s">
        <v>44</v>
      </c>
      <c r="C36" s="8">
        <v>1</v>
      </c>
      <c r="D36" s="17" t="s">
        <v>48</v>
      </c>
      <c r="E36" s="8"/>
      <c r="J36" s="24" t="str">
        <f>$A$36&amp;C36</f>
        <v>91</v>
      </c>
      <c r="K36" s="1" t="str">
        <f t="shared" si="2"/>
        <v>測量器具</v>
      </c>
    </row>
    <row r="37" spans="1:11" x14ac:dyDescent="0.4">
      <c r="A37" s="38"/>
      <c r="B37" s="39"/>
      <c r="C37" s="8">
        <v>2</v>
      </c>
      <c r="D37" s="17" t="s">
        <v>47</v>
      </c>
      <c r="E37" s="8"/>
      <c r="J37" s="24" t="str">
        <f t="shared" ref="J37:J40" si="8">$A$36&amp;C37</f>
        <v>92</v>
      </c>
      <c r="K37" s="1" t="str">
        <f t="shared" si="2"/>
        <v>測定器具</v>
      </c>
    </row>
    <row r="38" spans="1:11" x14ac:dyDescent="0.4">
      <c r="A38" s="38"/>
      <c r="B38" s="39"/>
      <c r="C38" s="8">
        <v>3</v>
      </c>
      <c r="D38" s="17" t="s">
        <v>45</v>
      </c>
      <c r="E38" s="8"/>
      <c r="J38" s="24" t="str">
        <f t="shared" si="8"/>
        <v>93</v>
      </c>
      <c r="K38" s="1" t="str">
        <f t="shared" si="2"/>
        <v>試験検査器具</v>
      </c>
    </row>
    <row r="39" spans="1:11" x14ac:dyDescent="0.4">
      <c r="A39" s="38"/>
      <c r="B39" s="39"/>
      <c r="C39" s="8">
        <v>4</v>
      </c>
      <c r="D39" s="18" t="s">
        <v>46</v>
      </c>
      <c r="E39" s="8"/>
      <c r="J39" s="24" t="str">
        <f t="shared" si="8"/>
        <v>94</v>
      </c>
      <c r="K39" s="1" t="str">
        <f t="shared" si="2"/>
        <v>光学器具</v>
      </c>
    </row>
    <row r="40" spans="1:11" x14ac:dyDescent="0.4">
      <c r="A40" s="38"/>
      <c r="B40" s="39"/>
      <c r="C40" s="8">
        <v>5</v>
      </c>
      <c r="D40" s="17" t="s">
        <v>179</v>
      </c>
      <c r="E40" s="8"/>
      <c r="J40" s="24" t="str">
        <f t="shared" si="8"/>
        <v>95</v>
      </c>
      <c r="K40" s="1" t="str">
        <f t="shared" si="2"/>
        <v>その他</v>
      </c>
    </row>
    <row r="41" spans="1:11" x14ac:dyDescent="0.4">
      <c r="A41" s="38">
        <v>10</v>
      </c>
      <c r="B41" s="39" t="s">
        <v>49</v>
      </c>
      <c r="C41" s="8">
        <v>1</v>
      </c>
      <c r="D41" s="17" t="s">
        <v>52</v>
      </c>
      <c r="E41" s="8"/>
      <c r="J41" s="24" t="str">
        <f>$A$41&amp;C41</f>
        <v>101</v>
      </c>
      <c r="K41" s="1" t="str">
        <f t="shared" si="2"/>
        <v>家電製品</v>
      </c>
    </row>
    <row r="42" spans="1:11" x14ac:dyDescent="0.4">
      <c r="A42" s="38"/>
      <c r="B42" s="39"/>
      <c r="C42" s="8">
        <v>2</v>
      </c>
      <c r="D42" s="17" t="s">
        <v>51</v>
      </c>
      <c r="E42" s="8"/>
      <c r="J42" s="24" t="str">
        <f t="shared" ref="J42:J47" si="9">$A$41&amp;C42</f>
        <v>102</v>
      </c>
      <c r="K42" s="1" t="str">
        <f t="shared" si="2"/>
        <v>視聴覚機器</v>
      </c>
    </row>
    <row r="43" spans="1:11" x14ac:dyDescent="0.4">
      <c r="A43" s="38"/>
      <c r="B43" s="39"/>
      <c r="C43" s="8">
        <v>3</v>
      </c>
      <c r="D43" s="18" t="s">
        <v>56</v>
      </c>
      <c r="E43" s="8"/>
      <c r="J43" s="24" t="str">
        <f t="shared" si="9"/>
        <v>103</v>
      </c>
      <c r="K43" s="1" t="str">
        <f t="shared" si="2"/>
        <v>音響・映像・放送機器</v>
      </c>
    </row>
    <row r="44" spans="1:11" x14ac:dyDescent="0.4">
      <c r="A44" s="38"/>
      <c r="B44" s="39"/>
      <c r="C44" s="8">
        <v>4</v>
      </c>
      <c r="D44" s="17" t="s">
        <v>50</v>
      </c>
      <c r="E44" s="8"/>
      <c r="J44" s="24" t="str">
        <f t="shared" si="9"/>
        <v>104</v>
      </c>
      <c r="K44" s="1" t="str">
        <f t="shared" si="2"/>
        <v>無線機・無線装置</v>
      </c>
    </row>
    <row r="45" spans="1:11" x14ac:dyDescent="0.4">
      <c r="A45" s="38"/>
      <c r="B45" s="39"/>
      <c r="C45" s="8">
        <v>5</v>
      </c>
      <c r="D45" s="17" t="s">
        <v>53</v>
      </c>
      <c r="E45" s="8"/>
      <c r="J45" s="24" t="str">
        <f t="shared" si="9"/>
        <v>105</v>
      </c>
      <c r="K45" s="1" t="str">
        <f t="shared" si="2"/>
        <v>電話機</v>
      </c>
    </row>
    <row r="46" spans="1:11" x14ac:dyDescent="0.4">
      <c r="A46" s="38"/>
      <c r="B46" s="39"/>
      <c r="C46" s="8">
        <v>6</v>
      </c>
      <c r="D46" s="18" t="s">
        <v>54</v>
      </c>
      <c r="E46" s="8"/>
      <c r="J46" s="24" t="str">
        <f t="shared" si="9"/>
        <v>106</v>
      </c>
      <c r="K46" s="1" t="str">
        <f t="shared" si="2"/>
        <v>電話交換機</v>
      </c>
    </row>
    <row r="47" spans="1:11" x14ac:dyDescent="0.4">
      <c r="A47" s="38"/>
      <c r="B47" s="39"/>
      <c r="C47" s="8">
        <v>7</v>
      </c>
      <c r="D47" s="18" t="s">
        <v>55</v>
      </c>
      <c r="E47" s="8"/>
      <c r="J47" s="24" t="str">
        <f t="shared" si="9"/>
        <v>107</v>
      </c>
      <c r="K47" s="1" t="str">
        <f t="shared" si="2"/>
        <v>照明装置</v>
      </c>
    </row>
    <row r="48" spans="1:11" x14ac:dyDescent="0.4">
      <c r="A48" s="38"/>
      <c r="B48" s="39"/>
      <c r="C48" s="8">
        <v>8</v>
      </c>
      <c r="D48" s="17" t="s">
        <v>179</v>
      </c>
      <c r="E48" s="8"/>
      <c r="J48" s="24" t="str">
        <f>$A$41&amp;C48</f>
        <v>108</v>
      </c>
      <c r="K48" s="1" t="str">
        <f t="shared" si="2"/>
        <v>その他</v>
      </c>
    </row>
    <row r="49" spans="1:11" x14ac:dyDescent="0.4">
      <c r="A49" s="38">
        <v>11</v>
      </c>
      <c r="B49" s="39" t="s">
        <v>57</v>
      </c>
      <c r="C49" s="8">
        <v>1</v>
      </c>
      <c r="D49" s="17" t="s">
        <v>58</v>
      </c>
      <c r="E49" s="8"/>
      <c r="J49" s="24" t="str">
        <f>$A$49&amp;C49</f>
        <v>111</v>
      </c>
      <c r="K49" s="1" t="str">
        <f t="shared" si="2"/>
        <v>小型・普通自動車</v>
      </c>
    </row>
    <row r="50" spans="1:11" x14ac:dyDescent="0.4">
      <c r="A50" s="38"/>
      <c r="B50" s="39"/>
      <c r="C50" s="8">
        <v>2</v>
      </c>
      <c r="D50" s="18" t="s">
        <v>59</v>
      </c>
      <c r="E50" s="8"/>
      <c r="J50" s="24" t="str">
        <f t="shared" ref="J50:J55" si="10">$A$49&amp;C50</f>
        <v>112</v>
      </c>
      <c r="K50" s="1" t="str">
        <f t="shared" si="2"/>
        <v>軽自動車</v>
      </c>
    </row>
    <row r="51" spans="1:11" x14ac:dyDescent="0.4">
      <c r="A51" s="38"/>
      <c r="B51" s="39"/>
      <c r="C51" s="8">
        <v>3</v>
      </c>
      <c r="D51" s="18" t="s">
        <v>60</v>
      </c>
      <c r="E51" s="8"/>
      <c r="J51" s="24" t="str">
        <f t="shared" si="10"/>
        <v>113</v>
      </c>
      <c r="K51" s="1" t="str">
        <f t="shared" si="2"/>
        <v>トラック、バス</v>
      </c>
    </row>
    <row r="52" spans="1:11" x14ac:dyDescent="0.4">
      <c r="A52" s="38"/>
      <c r="B52" s="39"/>
      <c r="C52" s="8">
        <v>4</v>
      </c>
      <c r="D52" s="18" t="s">
        <v>61</v>
      </c>
      <c r="E52" s="8"/>
      <c r="J52" s="24" t="str">
        <f t="shared" si="10"/>
        <v>114</v>
      </c>
      <c r="K52" s="1" t="str">
        <f t="shared" si="2"/>
        <v>自動二輪車・原付自転車・自転車</v>
      </c>
    </row>
    <row r="53" spans="1:11" x14ac:dyDescent="0.4">
      <c r="A53" s="38"/>
      <c r="B53" s="39"/>
      <c r="C53" s="8">
        <v>5</v>
      </c>
      <c r="D53" s="18" t="s">
        <v>62</v>
      </c>
      <c r="E53" s="8"/>
      <c r="J53" s="24" t="str">
        <f t="shared" si="10"/>
        <v>115</v>
      </c>
      <c r="K53" s="1" t="str">
        <f t="shared" si="2"/>
        <v>船舶・ヨット</v>
      </c>
    </row>
    <row r="54" spans="1:11" x14ac:dyDescent="0.4">
      <c r="A54" s="38"/>
      <c r="B54" s="39"/>
      <c r="C54" s="8">
        <v>6</v>
      </c>
      <c r="D54" s="18" t="s">
        <v>63</v>
      </c>
      <c r="E54" s="8"/>
      <c r="J54" s="24" t="str">
        <f t="shared" si="10"/>
        <v>116</v>
      </c>
      <c r="K54" s="1" t="str">
        <f t="shared" si="2"/>
        <v>消防車</v>
      </c>
    </row>
    <row r="55" spans="1:11" x14ac:dyDescent="0.4">
      <c r="A55" s="38"/>
      <c r="B55" s="39"/>
      <c r="C55" s="8">
        <v>7</v>
      </c>
      <c r="D55" s="18" t="s">
        <v>179</v>
      </c>
      <c r="E55" s="8"/>
      <c r="J55" s="24" t="str">
        <f t="shared" si="10"/>
        <v>117</v>
      </c>
      <c r="K55" s="1" t="str">
        <f t="shared" si="2"/>
        <v>その他</v>
      </c>
    </row>
    <row r="56" spans="1:11" x14ac:dyDescent="0.4">
      <c r="A56" s="38">
        <v>12</v>
      </c>
      <c r="B56" s="39" t="s">
        <v>64</v>
      </c>
      <c r="C56" s="8">
        <v>1</v>
      </c>
      <c r="D56" s="18" t="s">
        <v>65</v>
      </c>
      <c r="E56" s="8"/>
      <c r="J56" s="24" t="str">
        <f>$A$56&amp;C56</f>
        <v>121</v>
      </c>
      <c r="K56" s="1" t="str">
        <f t="shared" si="2"/>
        <v>除雪車</v>
      </c>
    </row>
    <row r="57" spans="1:11" ht="28.5" customHeight="1" x14ac:dyDescent="0.4">
      <c r="A57" s="38"/>
      <c r="B57" s="39"/>
      <c r="C57" s="8">
        <v>2</v>
      </c>
      <c r="D57" s="18" t="s">
        <v>68</v>
      </c>
      <c r="E57" s="8"/>
      <c r="J57" s="24" t="str">
        <f>$A$56&amp;C57</f>
        <v>122</v>
      </c>
      <c r="K57" s="1" t="str">
        <f t="shared" si="2"/>
        <v>建設機械（ブルドーザ、パワーショベル、削岩機、グレーダ、クレーン、コンベアー）</v>
      </c>
    </row>
    <row r="58" spans="1:11" x14ac:dyDescent="0.4">
      <c r="A58" s="38"/>
      <c r="B58" s="39"/>
      <c r="C58" s="8">
        <v>3</v>
      </c>
      <c r="D58" s="18" t="s">
        <v>66</v>
      </c>
      <c r="E58" s="8"/>
      <c r="J58" s="24" t="str">
        <f t="shared" ref="J58:J60" si="11">$A$56&amp;C58</f>
        <v>123</v>
      </c>
      <c r="K58" s="1" t="str">
        <f t="shared" si="2"/>
        <v>ポンプ・モーター</v>
      </c>
    </row>
    <row r="59" spans="1:11" x14ac:dyDescent="0.4">
      <c r="A59" s="38"/>
      <c r="B59" s="39"/>
      <c r="C59" s="8">
        <v>4</v>
      </c>
      <c r="D59" s="18" t="s">
        <v>67</v>
      </c>
      <c r="E59" s="8"/>
      <c r="J59" s="24" t="str">
        <f t="shared" si="11"/>
        <v>124</v>
      </c>
      <c r="K59" s="1" t="str">
        <f t="shared" si="2"/>
        <v>発電機</v>
      </c>
    </row>
    <row r="60" spans="1:11" x14ac:dyDescent="0.4">
      <c r="A60" s="38"/>
      <c r="B60" s="39"/>
      <c r="C60" s="8">
        <v>5</v>
      </c>
      <c r="D60" s="18" t="s">
        <v>179</v>
      </c>
      <c r="E60" s="8"/>
      <c r="J60" s="24" t="str">
        <f t="shared" si="11"/>
        <v>125</v>
      </c>
      <c r="K60" s="1" t="str">
        <f t="shared" si="2"/>
        <v>その他</v>
      </c>
    </row>
    <row r="61" spans="1:11" x14ac:dyDescent="0.4">
      <c r="A61" s="38">
        <v>13</v>
      </c>
      <c r="B61" s="39" t="s">
        <v>69</v>
      </c>
      <c r="C61" s="8">
        <v>1</v>
      </c>
      <c r="D61" s="18" t="s">
        <v>70</v>
      </c>
      <c r="E61" s="8"/>
      <c r="J61" s="24" t="str">
        <f>$A$61&amp;C61</f>
        <v>131</v>
      </c>
      <c r="K61" s="1" t="str">
        <f t="shared" si="2"/>
        <v>農産・園芸用機器</v>
      </c>
    </row>
    <row r="62" spans="1:11" x14ac:dyDescent="0.4">
      <c r="A62" s="38"/>
      <c r="B62" s="39"/>
      <c r="C62" s="8">
        <v>2</v>
      </c>
      <c r="D62" s="18" t="s">
        <v>71</v>
      </c>
      <c r="E62" s="8"/>
      <c r="J62" s="24" t="str">
        <f t="shared" ref="J62:J65" si="12">$A$61&amp;C62</f>
        <v>132</v>
      </c>
      <c r="K62" s="1" t="str">
        <f t="shared" si="2"/>
        <v>畜産機器</v>
      </c>
    </row>
    <row r="63" spans="1:11" x14ac:dyDescent="0.4">
      <c r="A63" s="38"/>
      <c r="B63" s="39"/>
      <c r="C63" s="8">
        <v>3</v>
      </c>
      <c r="D63" s="18" t="s">
        <v>72</v>
      </c>
      <c r="E63" s="8"/>
      <c r="J63" s="24" t="str">
        <f t="shared" si="12"/>
        <v>133</v>
      </c>
      <c r="K63" s="1" t="str">
        <f t="shared" si="2"/>
        <v>林産・木工機器</v>
      </c>
    </row>
    <row r="64" spans="1:11" x14ac:dyDescent="0.4">
      <c r="A64" s="38"/>
      <c r="B64" s="39"/>
      <c r="C64" s="8">
        <v>4</v>
      </c>
      <c r="D64" s="18" t="s">
        <v>73</v>
      </c>
      <c r="E64" s="8"/>
      <c r="J64" s="24" t="str">
        <f t="shared" si="12"/>
        <v>134</v>
      </c>
      <c r="K64" s="1" t="str">
        <f t="shared" si="2"/>
        <v>食品加工機器</v>
      </c>
    </row>
    <row r="65" spans="1:11" x14ac:dyDescent="0.4">
      <c r="A65" s="38"/>
      <c r="B65" s="39"/>
      <c r="C65" s="8">
        <v>5</v>
      </c>
      <c r="D65" s="18" t="s">
        <v>179</v>
      </c>
      <c r="E65" s="8"/>
      <c r="J65" s="24" t="str">
        <f t="shared" si="12"/>
        <v>135</v>
      </c>
      <c r="K65" s="1" t="str">
        <f t="shared" si="2"/>
        <v>その他</v>
      </c>
    </row>
    <row r="66" spans="1:11" ht="24" x14ac:dyDescent="0.4">
      <c r="A66" s="38">
        <v>14</v>
      </c>
      <c r="B66" s="39" t="s">
        <v>74</v>
      </c>
      <c r="C66" s="8">
        <v>1</v>
      </c>
      <c r="D66" s="18" t="s">
        <v>76</v>
      </c>
      <c r="E66" s="8"/>
      <c r="J66" s="24" t="str">
        <f>$A$66&amp;C66</f>
        <v>141</v>
      </c>
      <c r="K66" s="1" t="str">
        <f t="shared" si="2"/>
        <v>工作機器（旋盤、プレス機械、研削盤、木工機械、溶接機械）</v>
      </c>
    </row>
    <row r="67" spans="1:11" x14ac:dyDescent="0.4">
      <c r="A67" s="38"/>
      <c r="B67" s="39"/>
      <c r="C67" s="8">
        <v>2</v>
      </c>
      <c r="D67" s="18" t="s">
        <v>75</v>
      </c>
      <c r="E67" s="8"/>
      <c r="J67" s="24" t="str">
        <f t="shared" ref="J67:J68" si="13">$A$66&amp;C67</f>
        <v>142</v>
      </c>
      <c r="K67" s="1" t="str">
        <f t="shared" si="2"/>
        <v>繊維機器（ミシン）</v>
      </c>
    </row>
    <row r="68" spans="1:11" x14ac:dyDescent="0.4">
      <c r="A68" s="38"/>
      <c r="B68" s="39"/>
      <c r="C68" s="8">
        <v>3</v>
      </c>
      <c r="D68" s="18" t="s">
        <v>179</v>
      </c>
      <c r="E68" s="8"/>
      <c r="J68" s="24" t="str">
        <f t="shared" si="13"/>
        <v>143</v>
      </c>
      <c r="K68" s="1" t="str">
        <f t="shared" si="2"/>
        <v>その他</v>
      </c>
    </row>
    <row r="69" spans="1:11" x14ac:dyDescent="0.4">
      <c r="A69" s="38">
        <v>15</v>
      </c>
      <c r="B69" s="39" t="s">
        <v>77</v>
      </c>
      <c r="C69" s="8">
        <v>1</v>
      </c>
      <c r="D69" s="18" t="s">
        <v>78</v>
      </c>
      <c r="E69" s="8"/>
      <c r="J69" s="24" t="str">
        <f>$A$69&amp;C69</f>
        <v>151</v>
      </c>
      <c r="K69" s="1" t="str">
        <f t="shared" ref="K69:K132" si="14">D69</f>
        <v>自動販売機・券売機</v>
      </c>
    </row>
    <row r="70" spans="1:11" x14ac:dyDescent="0.4">
      <c r="A70" s="38"/>
      <c r="B70" s="39"/>
      <c r="C70" s="8">
        <v>2</v>
      </c>
      <c r="D70" s="18" t="s">
        <v>79</v>
      </c>
      <c r="E70" s="8"/>
      <c r="J70" s="24" t="str">
        <f t="shared" ref="J70:J71" si="15">$A$69&amp;C70</f>
        <v>152</v>
      </c>
      <c r="K70" s="1" t="str">
        <f t="shared" si="14"/>
        <v>駐車場機器</v>
      </c>
    </row>
    <row r="71" spans="1:11" x14ac:dyDescent="0.4">
      <c r="A71" s="38"/>
      <c r="B71" s="39"/>
      <c r="C71" s="8">
        <v>3</v>
      </c>
      <c r="D71" s="18" t="s">
        <v>179</v>
      </c>
      <c r="E71" s="8"/>
      <c r="J71" s="24" t="str">
        <f t="shared" si="15"/>
        <v>153</v>
      </c>
      <c r="K71" s="1" t="str">
        <f t="shared" si="14"/>
        <v>その他</v>
      </c>
    </row>
    <row r="72" spans="1:11" x14ac:dyDescent="0.4">
      <c r="A72" s="38">
        <v>16</v>
      </c>
      <c r="B72" s="39" t="s">
        <v>80</v>
      </c>
      <c r="C72" s="8">
        <v>1</v>
      </c>
      <c r="D72" s="18" t="s">
        <v>81</v>
      </c>
      <c r="E72" s="8"/>
      <c r="J72" s="24" t="str">
        <f>$A$72&amp;C72</f>
        <v>161</v>
      </c>
      <c r="K72" s="1" t="str">
        <f t="shared" si="14"/>
        <v>ガソリン・軽油</v>
      </c>
    </row>
    <row r="73" spans="1:11" x14ac:dyDescent="0.4">
      <c r="A73" s="38"/>
      <c r="B73" s="39"/>
      <c r="C73" s="8">
        <v>2</v>
      </c>
      <c r="D73" s="18" t="s">
        <v>82</v>
      </c>
      <c r="E73" s="8"/>
      <c r="J73" s="24" t="str">
        <f t="shared" ref="J73:J75" si="16">$A$72&amp;C73</f>
        <v>162</v>
      </c>
      <c r="K73" s="1" t="str">
        <f t="shared" si="14"/>
        <v>重油・灯油・ＬＰガス</v>
      </c>
    </row>
    <row r="74" spans="1:11" x14ac:dyDescent="0.4">
      <c r="A74" s="38"/>
      <c r="B74" s="39"/>
      <c r="C74" s="8">
        <v>3</v>
      </c>
      <c r="D74" s="18" t="s">
        <v>83</v>
      </c>
      <c r="E74" s="8"/>
      <c r="J74" s="24" t="str">
        <f t="shared" si="16"/>
        <v>163</v>
      </c>
      <c r="K74" s="1" t="str">
        <f t="shared" si="14"/>
        <v>潤滑油</v>
      </c>
    </row>
    <row r="75" spans="1:11" x14ac:dyDescent="0.4">
      <c r="A75" s="38"/>
      <c r="B75" s="39"/>
      <c r="C75" s="8">
        <v>4</v>
      </c>
      <c r="D75" s="18" t="s">
        <v>179</v>
      </c>
      <c r="E75" s="8"/>
      <c r="J75" s="24" t="str">
        <f t="shared" si="16"/>
        <v>164</v>
      </c>
      <c r="K75" s="1" t="str">
        <f t="shared" si="14"/>
        <v>その他</v>
      </c>
    </row>
    <row r="76" spans="1:11" x14ac:dyDescent="0.4">
      <c r="A76" s="38">
        <v>17</v>
      </c>
      <c r="B76" s="39" t="s">
        <v>84</v>
      </c>
      <c r="C76" s="8">
        <v>1</v>
      </c>
      <c r="D76" s="18" t="s">
        <v>85</v>
      </c>
      <c r="E76" s="8"/>
      <c r="J76" s="24" t="str">
        <f>$A$76&amp;C76</f>
        <v>171</v>
      </c>
      <c r="K76" s="1" t="str">
        <f t="shared" si="14"/>
        <v>制服・被服・白衣</v>
      </c>
    </row>
    <row r="77" spans="1:11" x14ac:dyDescent="0.4">
      <c r="A77" s="38"/>
      <c r="B77" s="39"/>
      <c r="C77" s="8">
        <v>2</v>
      </c>
      <c r="D77" s="18" t="s">
        <v>86</v>
      </c>
      <c r="E77" s="8"/>
      <c r="J77" s="24" t="str">
        <f t="shared" ref="J77:J80" si="17">$A$76&amp;C77</f>
        <v>172</v>
      </c>
      <c r="K77" s="1" t="str">
        <f t="shared" si="14"/>
        <v>雨具・作業服・防寒具</v>
      </c>
    </row>
    <row r="78" spans="1:11" x14ac:dyDescent="0.4">
      <c r="A78" s="38"/>
      <c r="B78" s="39"/>
      <c r="C78" s="8">
        <v>3</v>
      </c>
      <c r="D78" s="18" t="s">
        <v>87</v>
      </c>
      <c r="E78" s="8"/>
      <c r="J78" s="24" t="str">
        <f t="shared" si="17"/>
        <v>173</v>
      </c>
      <c r="K78" s="1" t="str">
        <f t="shared" si="14"/>
        <v>帽子・縫製品・染物</v>
      </c>
    </row>
    <row r="79" spans="1:11" x14ac:dyDescent="0.4">
      <c r="A79" s="38"/>
      <c r="B79" s="39"/>
      <c r="C79" s="8">
        <v>4</v>
      </c>
      <c r="D79" s="18" t="s">
        <v>88</v>
      </c>
      <c r="E79" s="8"/>
      <c r="J79" s="24" t="str">
        <f t="shared" si="17"/>
        <v>174</v>
      </c>
      <c r="K79" s="1" t="str">
        <f t="shared" si="14"/>
        <v>寝具（布団、毛布、ベットマット、シーツ）</v>
      </c>
    </row>
    <row r="80" spans="1:11" x14ac:dyDescent="0.4">
      <c r="A80" s="38"/>
      <c r="B80" s="39"/>
      <c r="C80" s="8">
        <v>5</v>
      </c>
      <c r="D80" s="18" t="s">
        <v>179</v>
      </c>
      <c r="E80" s="8"/>
      <c r="J80" s="24" t="str">
        <f t="shared" si="17"/>
        <v>175</v>
      </c>
      <c r="K80" s="1" t="str">
        <f t="shared" si="14"/>
        <v>その他</v>
      </c>
    </row>
    <row r="81" spans="1:11" x14ac:dyDescent="0.4">
      <c r="A81" s="38">
        <v>18</v>
      </c>
      <c r="B81" s="39" t="s">
        <v>89</v>
      </c>
      <c r="C81" s="8">
        <v>1</v>
      </c>
      <c r="D81" s="18" t="s">
        <v>90</v>
      </c>
      <c r="E81" s="8"/>
      <c r="J81" s="24" t="str">
        <f>$A$81&amp;C81</f>
        <v>181</v>
      </c>
      <c r="K81" s="1" t="str">
        <f t="shared" si="14"/>
        <v>金物</v>
      </c>
    </row>
    <row r="82" spans="1:11" x14ac:dyDescent="0.4">
      <c r="A82" s="38"/>
      <c r="B82" s="39"/>
      <c r="C82" s="8">
        <v>2</v>
      </c>
      <c r="D82" s="18" t="s">
        <v>91</v>
      </c>
      <c r="E82" s="8"/>
      <c r="J82" s="24" t="str">
        <f t="shared" ref="J82:J85" si="18">$A$81&amp;C82</f>
        <v>182</v>
      </c>
      <c r="K82" s="1" t="str">
        <f t="shared" si="14"/>
        <v>台所用品</v>
      </c>
    </row>
    <row r="83" spans="1:11" x14ac:dyDescent="0.4">
      <c r="A83" s="38"/>
      <c r="B83" s="39"/>
      <c r="C83" s="8">
        <v>3</v>
      </c>
      <c r="D83" s="18" t="s">
        <v>92</v>
      </c>
      <c r="E83" s="8"/>
      <c r="J83" s="24" t="str">
        <f t="shared" si="18"/>
        <v>183</v>
      </c>
      <c r="K83" s="1" t="str">
        <f t="shared" si="14"/>
        <v>清掃用品</v>
      </c>
    </row>
    <row r="84" spans="1:11" x14ac:dyDescent="0.4">
      <c r="A84" s="38"/>
      <c r="B84" s="39"/>
      <c r="C84" s="8">
        <v>4</v>
      </c>
      <c r="D84" s="18" t="s">
        <v>93</v>
      </c>
      <c r="E84" s="8"/>
      <c r="J84" s="24" t="str">
        <f t="shared" si="18"/>
        <v>184</v>
      </c>
      <c r="K84" s="1" t="str">
        <f t="shared" si="14"/>
        <v>食器・陶器・ガラス器・花器・雑貨類</v>
      </c>
    </row>
    <row r="85" spans="1:11" x14ac:dyDescent="0.4">
      <c r="A85" s="38"/>
      <c r="B85" s="39"/>
      <c r="C85" s="8">
        <v>5</v>
      </c>
      <c r="D85" s="18" t="s">
        <v>179</v>
      </c>
      <c r="E85" s="8"/>
      <c r="J85" s="24" t="str">
        <f t="shared" si="18"/>
        <v>185</v>
      </c>
      <c r="K85" s="1" t="str">
        <f t="shared" si="14"/>
        <v>その他</v>
      </c>
    </row>
    <row r="86" spans="1:11" x14ac:dyDescent="0.4">
      <c r="A86" s="38">
        <v>19</v>
      </c>
      <c r="B86" s="39" t="s">
        <v>94</v>
      </c>
      <c r="C86" s="8">
        <v>1</v>
      </c>
      <c r="D86" s="18" t="s">
        <v>95</v>
      </c>
      <c r="E86" s="8"/>
      <c r="J86" s="24" t="str">
        <f>$A$86&amp;C86</f>
        <v>191</v>
      </c>
      <c r="K86" s="1" t="str">
        <f t="shared" si="14"/>
        <v>米穀</v>
      </c>
    </row>
    <row r="87" spans="1:11" x14ac:dyDescent="0.4">
      <c r="A87" s="38"/>
      <c r="B87" s="39"/>
      <c r="C87" s="8">
        <v>2</v>
      </c>
      <c r="D87" s="18" t="s">
        <v>179</v>
      </c>
      <c r="E87" s="8"/>
      <c r="J87" s="24" t="str">
        <f t="shared" ref="J87" si="19">$A$86&amp;C87</f>
        <v>192</v>
      </c>
      <c r="K87" s="1" t="str">
        <f t="shared" si="14"/>
        <v>その他</v>
      </c>
    </row>
    <row r="88" spans="1:11" x14ac:dyDescent="0.4">
      <c r="A88" s="38">
        <v>20</v>
      </c>
      <c r="B88" s="39" t="s">
        <v>96</v>
      </c>
      <c r="C88" s="8">
        <v>1</v>
      </c>
      <c r="D88" s="18" t="s">
        <v>97</v>
      </c>
      <c r="E88" s="8"/>
      <c r="J88" s="24" t="str">
        <f>$A$88&amp;C88</f>
        <v>201</v>
      </c>
      <c r="K88" s="1" t="str">
        <f t="shared" si="14"/>
        <v>肥飼料・農薬・農産・園芸資材</v>
      </c>
    </row>
    <row r="89" spans="1:11" x14ac:dyDescent="0.4">
      <c r="A89" s="38"/>
      <c r="B89" s="39"/>
      <c r="C89" s="8">
        <v>2</v>
      </c>
      <c r="D89" s="18" t="s">
        <v>98</v>
      </c>
      <c r="E89" s="8"/>
      <c r="J89" s="24" t="str">
        <f t="shared" ref="J89:J94" si="20">$A$88&amp;C89</f>
        <v>202</v>
      </c>
      <c r="K89" s="1" t="str">
        <f t="shared" si="14"/>
        <v>種苗・苗木</v>
      </c>
    </row>
    <row r="90" spans="1:11" x14ac:dyDescent="0.4">
      <c r="A90" s="38"/>
      <c r="B90" s="39"/>
      <c r="C90" s="8">
        <v>3</v>
      </c>
      <c r="D90" s="18" t="s">
        <v>99</v>
      </c>
      <c r="E90" s="8"/>
      <c r="J90" s="24" t="str">
        <f t="shared" si="20"/>
        <v>203</v>
      </c>
      <c r="K90" s="1" t="str">
        <f t="shared" si="14"/>
        <v>畜産資材</v>
      </c>
    </row>
    <row r="91" spans="1:11" x14ac:dyDescent="0.4">
      <c r="A91" s="38"/>
      <c r="B91" s="39"/>
      <c r="C91" s="8">
        <v>4</v>
      </c>
      <c r="D91" s="18" t="s">
        <v>100</v>
      </c>
      <c r="E91" s="8"/>
      <c r="J91" s="24" t="str">
        <f t="shared" si="20"/>
        <v>204</v>
      </c>
      <c r="K91" s="1" t="str">
        <f t="shared" si="14"/>
        <v>林産資材</v>
      </c>
    </row>
    <row r="92" spans="1:11" x14ac:dyDescent="0.4">
      <c r="A92" s="38"/>
      <c r="B92" s="39"/>
      <c r="C92" s="8">
        <v>5</v>
      </c>
      <c r="D92" s="18" t="s">
        <v>101</v>
      </c>
      <c r="E92" s="8"/>
      <c r="J92" s="24" t="str">
        <f t="shared" si="20"/>
        <v>205</v>
      </c>
      <c r="K92" s="1" t="str">
        <f t="shared" si="14"/>
        <v>漁業資材</v>
      </c>
    </row>
    <row r="93" spans="1:11" x14ac:dyDescent="0.4">
      <c r="A93" s="38"/>
      <c r="B93" s="39"/>
      <c r="C93" s="8">
        <v>6</v>
      </c>
      <c r="D93" s="18" t="s">
        <v>102</v>
      </c>
      <c r="E93" s="8"/>
      <c r="J93" s="24" t="str">
        <f t="shared" si="20"/>
        <v>206</v>
      </c>
      <c r="K93" s="1" t="str">
        <f t="shared" si="14"/>
        <v>工業薬品（硫酸、塩素、脱臭剤等）</v>
      </c>
    </row>
    <row r="94" spans="1:11" x14ac:dyDescent="0.4">
      <c r="A94" s="38"/>
      <c r="B94" s="39"/>
      <c r="C94" s="8">
        <v>7</v>
      </c>
      <c r="D94" s="18" t="s">
        <v>179</v>
      </c>
      <c r="E94" s="8"/>
      <c r="J94" s="24" t="str">
        <f t="shared" si="20"/>
        <v>207</v>
      </c>
      <c r="K94" s="1" t="str">
        <f t="shared" si="14"/>
        <v>その他</v>
      </c>
    </row>
    <row r="95" spans="1:11" x14ac:dyDescent="0.4">
      <c r="A95" s="38">
        <v>21</v>
      </c>
      <c r="B95" s="39" t="s">
        <v>103</v>
      </c>
      <c r="C95" s="8">
        <v>1</v>
      </c>
      <c r="D95" s="18" t="s">
        <v>104</v>
      </c>
      <c r="E95" s="8"/>
      <c r="J95" s="24" t="str">
        <f>$A$95&amp;C95</f>
        <v>211</v>
      </c>
      <c r="K95" s="1" t="str">
        <f t="shared" si="14"/>
        <v>土木資材</v>
      </c>
    </row>
    <row r="96" spans="1:11" x14ac:dyDescent="0.4">
      <c r="A96" s="38"/>
      <c r="B96" s="39"/>
      <c r="C96" s="8">
        <v>2</v>
      </c>
      <c r="D96" s="18" t="s">
        <v>105</v>
      </c>
      <c r="E96" s="8"/>
      <c r="J96" s="24" t="str">
        <f t="shared" ref="J96:J103" si="21">$A$95&amp;C96</f>
        <v>212</v>
      </c>
      <c r="K96" s="1" t="str">
        <f t="shared" si="14"/>
        <v>建築資材</v>
      </c>
    </row>
    <row r="97" spans="1:11" x14ac:dyDescent="0.4">
      <c r="A97" s="38"/>
      <c r="B97" s="39"/>
      <c r="C97" s="8">
        <v>3</v>
      </c>
      <c r="D97" s="18" t="s">
        <v>106</v>
      </c>
      <c r="E97" s="8"/>
      <c r="J97" s="24" t="str">
        <f t="shared" si="21"/>
        <v>213</v>
      </c>
      <c r="K97" s="1" t="str">
        <f t="shared" si="14"/>
        <v>管工事資材</v>
      </c>
    </row>
    <row r="98" spans="1:11" x14ac:dyDescent="0.4">
      <c r="A98" s="38"/>
      <c r="B98" s="39"/>
      <c r="C98" s="8">
        <v>4</v>
      </c>
      <c r="D98" s="18" t="s">
        <v>107</v>
      </c>
      <c r="E98" s="8"/>
      <c r="J98" s="24" t="str">
        <f t="shared" si="21"/>
        <v>214</v>
      </c>
      <c r="K98" s="1" t="str">
        <f t="shared" si="14"/>
        <v>電気工事資材</v>
      </c>
    </row>
    <row r="99" spans="1:11" x14ac:dyDescent="0.4">
      <c r="A99" s="38"/>
      <c r="B99" s="39"/>
      <c r="C99" s="8">
        <v>5</v>
      </c>
      <c r="D99" s="18" t="s">
        <v>108</v>
      </c>
      <c r="E99" s="8"/>
      <c r="J99" s="24" t="str">
        <f t="shared" si="21"/>
        <v>215</v>
      </c>
      <c r="K99" s="1" t="str">
        <f t="shared" si="14"/>
        <v>建具・表具</v>
      </c>
    </row>
    <row r="100" spans="1:11" x14ac:dyDescent="0.4">
      <c r="A100" s="38"/>
      <c r="B100" s="39"/>
      <c r="C100" s="8">
        <v>6</v>
      </c>
      <c r="D100" s="18" t="s">
        <v>109</v>
      </c>
      <c r="E100" s="8"/>
      <c r="J100" s="24" t="str">
        <f t="shared" si="21"/>
        <v>216</v>
      </c>
      <c r="K100" s="1" t="str">
        <f t="shared" si="14"/>
        <v>ガラス</v>
      </c>
    </row>
    <row r="101" spans="1:11" x14ac:dyDescent="0.4">
      <c r="A101" s="38"/>
      <c r="B101" s="39"/>
      <c r="C101" s="8">
        <v>7</v>
      </c>
      <c r="D101" s="18" t="s">
        <v>110</v>
      </c>
      <c r="E101" s="8"/>
      <c r="J101" s="24" t="str">
        <f t="shared" si="21"/>
        <v>217</v>
      </c>
      <c r="K101" s="1" t="str">
        <f t="shared" si="14"/>
        <v>塗料・溶剤類</v>
      </c>
    </row>
    <row r="102" spans="1:11" x14ac:dyDescent="0.4">
      <c r="A102" s="38"/>
      <c r="B102" s="39"/>
      <c r="C102" s="8">
        <v>8</v>
      </c>
      <c r="D102" s="18" t="s">
        <v>111</v>
      </c>
      <c r="E102" s="8"/>
      <c r="J102" s="24" t="str">
        <f t="shared" si="21"/>
        <v>218</v>
      </c>
      <c r="K102" s="1" t="str">
        <f t="shared" si="14"/>
        <v>ダンボール・包装材料</v>
      </c>
    </row>
    <row r="103" spans="1:11" x14ac:dyDescent="0.4">
      <c r="A103" s="38"/>
      <c r="B103" s="39"/>
      <c r="C103" s="8">
        <v>9</v>
      </c>
      <c r="D103" s="18" t="s">
        <v>179</v>
      </c>
      <c r="E103" s="8"/>
      <c r="J103" s="24" t="str">
        <f t="shared" si="21"/>
        <v>219</v>
      </c>
      <c r="K103" s="1" t="str">
        <f t="shared" si="14"/>
        <v>その他</v>
      </c>
    </row>
    <row r="104" spans="1:11" x14ac:dyDescent="0.4">
      <c r="A104" s="38">
        <v>22</v>
      </c>
      <c r="B104" s="39" t="s">
        <v>112</v>
      </c>
      <c r="C104" s="8">
        <v>1</v>
      </c>
      <c r="D104" s="18" t="s">
        <v>113</v>
      </c>
      <c r="E104" s="8"/>
      <c r="J104" s="24" t="str">
        <f>$A$104&amp;C104</f>
        <v>221</v>
      </c>
      <c r="K104" s="1" t="str">
        <f t="shared" si="14"/>
        <v>楽器</v>
      </c>
    </row>
    <row r="105" spans="1:11" x14ac:dyDescent="0.4">
      <c r="A105" s="38"/>
      <c r="B105" s="39"/>
      <c r="C105" s="8">
        <v>2</v>
      </c>
      <c r="D105" s="18" t="s">
        <v>114</v>
      </c>
      <c r="E105" s="8"/>
      <c r="J105" s="24" t="str">
        <f t="shared" ref="J105:J107" si="22">$A$104&amp;C105</f>
        <v>222</v>
      </c>
      <c r="K105" s="1" t="str">
        <f t="shared" si="14"/>
        <v>楽譜</v>
      </c>
    </row>
    <row r="106" spans="1:11" x14ac:dyDescent="0.4">
      <c r="A106" s="38"/>
      <c r="B106" s="39"/>
      <c r="C106" s="8">
        <v>3</v>
      </c>
      <c r="D106" s="18" t="s">
        <v>115</v>
      </c>
      <c r="E106" s="8"/>
      <c r="J106" s="24" t="str">
        <f t="shared" si="22"/>
        <v>223</v>
      </c>
      <c r="K106" s="1" t="str">
        <f t="shared" si="14"/>
        <v>音楽ＣＤ・DVD</v>
      </c>
    </row>
    <row r="107" spans="1:11" x14ac:dyDescent="0.4">
      <c r="A107" s="38"/>
      <c r="B107" s="39"/>
      <c r="C107" s="8">
        <v>4</v>
      </c>
      <c r="D107" s="18" t="s">
        <v>179</v>
      </c>
      <c r="E107" s="8"/>
      <c r="J107" s="24" t="str">
        <f t="shared" si="22"/>
        <v>224</v>
      </c>
      <c r="K107" s="1" t="str">
        <f t="shared" si="14"/>
        <v>その他</v>
      </c>
    </row>
    <row r="108" spans="1:11" x14ac:dyDescent="0.4">
      <c r="A108" s="38">
        <v>23</v>
      </c>
      <c r="B108" s="39" t="s">
        <v>116</v>
      </c>
      <c r="C108" s="8">
        <v>1</v>
      </c>
      <c r="D108" s="18" t="s">
        <v>117</v>
      </c>
      <c r="E108" s="8"/>
      <c r="J108" s="24" t="str">
        <f>$A$108&amp;C108</f>
        <v>231</v>
      </c>
      <c r="K108" s="1" t="str">
        <f t="shared" si="14"/>
        <v>美術品</v>
      </c>
    </row>
    <row r="109" spans="1:11" x14ac:dyDescent="0.4">
      <c r="A109" s="38"/>
      <c r="B109" s="39"/>
      <c r="C109" s="8">
        <v>2</v>
      </c>
      <c r="D109" s="18" t="s">
        <v>118</v>
      </c>
      <c r="E109" s="8"/>
      <c r="J109" s="24" t="str">
        <f t="shared" ref="J109:J110" si="23">$A$108&amp;C109</f>
        <v>232</v>
      </c>
      <c r="K109" s="1" t="str">
        <f t="shared" si="14"/>
        <v>工芸品</v>
      </c>
    </row>
    <row r="110" spans="1:11" x14ac:dyDescent="0.4">
      <c r="A110" s="38"/>
      <c r="B110" s="39"/>
      <c r="C110" s="8">
        <v>3</v>
      </c>
      <c r="D110" s="18" t="s">
        <v>119</v>
      </c>
      <c r="E110" s="8"/>
      <c r="J110" s="24" t="str">
        <f t="shared" si="23"/>
        <v>233</v>
      </c>
      <c r="K110" s="1" t="str">
        <f t="shared" si="14"/>
        <v>美術工芸材料</v>
      </c>
    </row>
    <row r="111" spans="1:11" x14ac:dyDescent="0.4">
      <c r="A111" s="38"/>
      <c r="B111" s="39"/>
      <c r="C111" s="8">
        <v>4</v>
      </c>
      <c r="D111" s="18" t="s">
        <v>179</v>
      </c>
      <c r="E111" s="8"/>
      <c r="J111" s="24" t="str">
        <f>$A$108&amp;C111</f>
        <v>234</v>
      </c>
      <c r="K111" s="1" t="str">
        <f t="shared" si="14"/>
        <v>その他</v>
      </c>
    </row>
    <row r="112" spans="1:11" x14ac:dyDescent="0.4">
      <c r="A112" s="38">
        <v>24</v>
      </c>
      <c r="B112" s="39" t="s">
        <v>120</v>
      </c>
      <c r="C112" s="8">
        <v>1</v>
      </c>
      <c r="D112" s="18" t="s">
        <v>121</v>
      </c>
      <c r="E112" s="8"/>
      <c r="J112" s="24" t="str">
        <f>$A$112&amp;C112</f>
        <v>241</v>
      </c>
      <c r="K112" s="1" t="str">
        <f t="shared" si="14"/>
        <v>運動器具・用具</v>
      </c>
    </row>
    <row r="113" spans="1:11" x14ac:dyDescent="0.4">
      <c r="A113" s="38"/>
      <c r="B113" s="39"/>
      <c r="C113" s="8">
        <v>2</v>
      </c>
      <c r="D113" s="18" t="s">
        <v>122</v>
      </c>
      <c r="E113" s="8"/>
      <c r="J113" s="24" t="str">
        <f t="shared" ref="J113:J115" si="24">$A$112&amp;C113</f>
        <v>242</v>
      </c>
      <c r="K113" s="1" t="str">
        <f t="shared" si="14"/>
        <v>武道具</v>
      </c>
    </row>
    <row r="114" spans="1:11" x14ac:dyDescent="0.4">
      <c r="A114" s="38"/>
      <c r="B114" s="39"/>
      <c r="C114" s="8">
        <v>3</v>
      </c>
      <c r="D114" s="18" t="s">
        <v>123</v>
      </c>
      <c r="E114" s="8"/>
      <c r="J114" s="24" t="str">
        <f t="shared" si="24"/>
        <v>243</v>
      </c>
      <c r="K114" s="1" t="str">
        <f t="shared" si="14"/>
        <v>レジャー用品（テント等）</v>
      </c>
    </row>
    <row r="115" spans="1:11" x14ac:dyDescent="0.4">
      <c r="A115" s="38"/>
      <c r="B115" s="39"/>
      <c r="C115" s="8">
        <v>4</v>
      </c>
      <c r="D115" s="18" t="s">
        <v>179</v>
      </c>
      <c r="E115" s="8"/>
      <c r="J115" s="24" t="str">
        <f t="shared" si="24"/>
        <v>244</v>
      </c>
      <c r="K115" s="1" t="str">
        <f t="shared" si="14"/>
        <v>その他</v>
      </c>
    </row>
    <row r="116" spans="1:11" x14ac:dyDescent="0.4">
      <c r="A116" s="38">
        <v>25</v>
      </c>
      <c r="B116" s="39" t="s">
        <v>124</v>
      </c>
      <c r="C116" s="8">
        <v>1</v>
      </c>
      <c r="D116" s="18" t="s">
        <v>124</v>
      </c>
      <c r="E116" s="8"/>
      <c r="J116" s="24" t="str">
        <f>$A$116&amp;C116</f>
        <v>251</v>
      </c>
      <c r="K116" s="1" t="str">
        <f t="shared" si="14"/>
        <v>書籍</v>
      </c>
    </row>
    <row r="117" spans="1:11" x14ac:dyDescent="0.4">
      <c r="A117" s="38"/>
      <c r="B117" s="39"/>
      <c r="C117" s="8">
        <v>2</v>
      </c>
      <c r="D117" s="18" t="s">
        <v>125</v>
      </c>
      <c r="E117" s="8"/>
      <c r="J117" s="24" t="str">
        <f t="shared" ref="J117:J118" si="25">$A$116&amp;C117</f>
        <v>252</v>
      </c>
      <c r="K117" s="1" t="str">
        <f t="shared" si="14"/>
        <v>出版物</v>
      </c>
    </row>
    <row r="118" spans="1:11" x14ac:dyDescent="0.4">
      <c r="A118" s="38"/>
      <c r="B118" s="39"/>
      <c r="C118" s="8">
        <v>3</v>
      </c>
      <c r="D118" s="18" t="s">
        <v>179</v>
      </c>
      <c r="E118" s="8"/>
      <c r="J118" s="24" t="str">
        <f t="shared" si="25"/>
        <v>253</v>
      </c>
      <c r="K118" s="1" t="str">
        <f t="shared" si="14"/>
        <v>その他</v>
      </c>
    </row>
    <row r="119" spans="1:11" x14ac:dyDescent="0.4">
      <c r="A119" s="38">
        <v>26</v>
      </c>
      <c r="B119" s="39" t="s">
        <v>126</v>
      </c>
      <c r="C119" s="8">
        <v>1</v>
      </c>
      <c r="D119" s="18" t="s">
        <v>127</v>
      </c>
      <c r="E119" s="8"/>
      <c r="J119" s="24" t="str">
        <f>$A$119&amp;C119</f>
        <v>261</v>
      </c>
      <c r="K119" s="1" t="str">
        <f t="shared" si="14"/>
        <v>時計・眼鏡・宝石・貴金属</v>
      </c>
    </row>
    <row r="120" spans="1:11" x14ac:dyDescent="0.4">
      <c r="A120" s="38"/>
      <c r="B120" s="39"/>
      <c r="C120" s="8">
        <v>2</v>
      </c>
      <c r="D120" s="18" t="s">
        <v>128</v>
      </c>
      <c r="E120" s="8"/>
      <c r="J120" s="24" t="str">
        <f t="shared" ref="J120:J121" si="26">$A$119&amp;C120</f>
        <v>262</v>
      </c>
      <c r="K120" s="1" t="str">
        <f t="shared" si="14"/>
        <v>記・徽章類</v>
      </c>
    </row>
    <row r="121" spans="1:11" x14ac:dyDescent="0.4">
      <c r="A121" s="38"/>
      <c r="B121" s="39"/>
      <c r="C121" s="8">
        <v>3</v>
      </c>
      <c r="D121" s="18" t="s">
        <v>179</v>
      </c>
      <c r="E121" s="8"/>
      <c r="J121" s="24" t="str">
        <f t="shared" si="26"/>
        <v>263</v>
      </c>
      <c r="K121" s="1" t="str">
        <f t="shared" si="14"/>
        <v>その他</v>
      </c>
    </row>
    <row r="122" spans="1:11" x14ac:dyDescent="0.4">
      <c r="A122" s="38">
        <v>27</v>
      </c>
      <c r="B122" s="39" t="s">
        <v>129</v>
      </c>
      <c r="C122" s="8">
        <v>1</v>
      </c>
      <c r="D122" s="18" t="s">
        <v>130</v>
      </c>
      <c r="E122" s="8"/>
      <c r="J122" s="24" t="str">
        <f>$A$122&amp;C122</f>
        <v>271</v>
      </c>
      <c r="K122" s="1" t="str">
        <f t="shared" si="14"/>
        <v>車両部品</v>
      </c>
    </row>
    <row r="123" spans="1:11" x14ac:dyDescent="0.4">
      <c r="A123" s="38"/>
      <c r="B123" s="39"/>
      <c r="C123" s="8">
        <v>2</v>
      </c>
      <c r="D123" s="15" t="s">
        <v>131</v>
      </c>
      <c r="E123" s="8"/>
      <c r="J123" s="24" t="str">
        <f t="shared" ref="J123:J125" si="27">$A$122&amp;C123</f>
        <v>272</v>
      </c>
      <c r="K123" s="1" t="str">
        <f t="shared" si="14"/>
        <v>船舶部品</v>
      </c>
    </row>
    <row r="124" spans="1:11" x14ac:dyDescent="0.4">
      <c r="A124" s="38"/>
      <c r="B124" s="39"/>
      <c r="C124" s="8">
        <v>3</v>
      </c>
      <c r="D124" s="15" t="s">
        <v>132</v>
      </c>
      <c r="E124" s="8"/>
      <c r="J124" s="24" t="str">
        <f t="shared" si="27"/>
        <v>273</v>
      </c>
      <c r="K124" s="1" t="str">
        <f t="shared" si="14"/>
        <v>整備機器</v>
      </c>
    </row>
    <row r="125" spans="1:11" x14ac:dyDescent="0.4">
      <c r="A125" s="38"/>
      <c r="B125" s="39"/>
      <c r="C125" s="8">
        <v>4</v>
      </c>
      <c r="D125" s="15" t="s">
        <v>179</v>
      </c>
      <c r="E125" s="8"/>
      <c r="J125" s="24" t="str">
        <f t="shared" si="27"/>
        <v>274</v>
      </c>
      <c r="K125" s="1" t="str">
        <f t="shared" si="14"/>
        <v>その他</v>
      </c>
    </row>
    <row r="126" spans="1:11" x14ac:dyDescent="0.4">
      <c r="A126" s="38">
        <v>28</v>
      </c>
      <c r="B126" s="39" t="s">
        <v>133</v>
      </c>
      <c r="C126" s="8">
        <v>1</v>
      </c>
      <c r="D126" s="18" t="s">
        <v>135</v>
      </c>
      <c r="E126" s="8"/>
      <c r="J126" s="24" t="str">
        <f>$A$126&amp;C126</f>
        <v>281</v>
      </c>
      <c r="K126" s="1" t="str">
        <f t="shared" si="14"/>
        <v>防護用品（ヘルメット・防具マスク）</v>
      </c>
    </row>
    <row r="127" spans="1:11" x14ac:dyDescent="0.4">
      <c r="A127" s="38"/>
      <c r="B127" s="39"/>
      <c r="C127" s="8">
        <v>2</v>
      </c>
      <c r="D127" s="18" t="s">
        <v>134</v>
      </c>
      <c r="E127" s="8"/>
      <c r="J127" s="24" t="str">
        <f t="shared" ref="J127:J129" si="28">$A$126&amp;C127</f>
        <v>282</v>
      </c>
      <c r="K127" s="1" t="str">
        <f t="shared" si="14"/>
        <v>防災用品（消火器・消防用ホース・オイルフェンス）</v>
      </c>
    </row>
    <row r="128" spans="1:11" x14ac:dyDescent="0.4">
      <c r="A128" s="38"/>
      <c r="B128" s="39"/>
      <c r="C128" s="8">
        <v>3</v>
      </c>
      <c r="D128" s="15" t="s">
        <v>136</v>
      </c>
      <c r="E128" s="8"/>
      <c r="J128" s="24" t="str">
        <f t="shared" si="28"/>
        <v>283</v>
      </c>
      <c r="K128" s="1" t="str">
        <f t="shared" si="14"/>
        <v>救助用品（避難器具）</v>
      </c>
    </row>
    <row r="129" spans="1:11" x14ac:dyDescent="0.4">
      <c r="A129" s="38"/>
      <c r="B129" s="39"/>
      <c r="C129" s="8">
        <v>4</v>
      </c>
      <c r="D129" s="15" t="s">
        <v>179</v>
      </c>
      <c r="E129" s="8"/>
      <c r="J129" s="24" t="str">
        <f t="shared" si="28"/>
        <v>284</v>
      </c>
      <c r="K129" s="1" t="str">
        <f t="shared" si="14"/>
        <v>その他</v>
      </c>
    </row>
    <row r="130" spans="1:11" x14ac:dyDescent="0.4">
      <c r="A130" s="38">
        <v>29</v>
      </c>
      <c r="B130" s="39" t="s">
        <v>137</v>
      </c>
      <c r="C130" s="8">
        <v>1</v>
      </c>
      <c r="D130" s="18" t="s">
        <v>138</v>
      </c>
      <c r="E130" s="8"/>
      <c r="J130" s="24" t="str">
        <f>$A$130&amp;C130</f>
        <v>291</v>
      </c>
      <c r="K130" s="1" t="str">
        <f t="shared" si="14"/>
        <v>履物（革靴、作業靴）</v>
      </c>
    </row>
    <row r="131" spans="1:11" x14ac:dyDescent="0.4">
      <c r="A131" s="38"/>
      <c r="B131" s="39"/>
      <c r="C131" s="8">
        <v>2</v>
      </c>
      <c r="D131" s="18" t="s">
        <v>139</v>
      </c>
      <c r="E131" s="8"/>
      <c r="J131" s="24" t="str">
        <f t="shared" ref="J131:J133" si="29">$A$130&amp;C131</f>
        <v>292</v>
      </c>
      <c r="K131" s="1" t="str">
        <f t="shared" si="14"/>
        <v>バック・かばん</v>
      </c>
    </row>
    <row r="132" spans="1:11" x14ac:dyDescent="0.4">
      <c r="A132" s="38"/>
      <c r="B132" s="39"/>
      <c r="C132" s="8">
        <v>3</v>
      </c>
      <c r="D132" s="15" t="s">
        <v>140</v>
      </c>
      <c r="E132" s="8"/>
      <c r="J132" s="24" t="str">
        <f t="shared" si="29"/>
        <v>293</v>
      </c>
      <c r="K132" s="1" t="str">
        <f t="shared" si="14"/>
        <v>（合成）皮革製品</v>
      </c>
    </row>
    <row r="133" spans="1:11" x14ac:dyDescent="0.4">
      <c r="A133" s="38"/>
      <c r="B133" s="39"/>
      <c r="C133" s="8">
        <v>4</v>
      </c>
      <c r="D133" s="15" t="s">
        <v>179</v>
      </c>
      <c r="E133" s="8"/>
      <c r="J133" s="24" t="str">
        <f t="shared" si="29"/>
        <v>294</v>
      </c>
      <c r="K133" s="1" t="str">
        <f t="shared" ref="K133:K196" si="30">D133</f>
        <v>その他</v>
      </c>
    </row>
    <row r="134" spans="1:11" x14ac:dyDescent="0.4">
      <c r="A134" s="38">
        <v>30</v>
      </c>
      <c r="B134" s="39" t="s">
        <v>141</v>
      </c>
      <c r="C134" s="8">
        <v>1</v>
      </c>
      <c r="D134" s="18" t="s">
        <v>142</v>
      </c>
      <c r="E134" s="8"/>
      <c r="J134" s="24" t="str">
        <f>$A$134&amp;C134</f>
        <v>301</v>
      </c>
      <c r="K134" s="1" t="str">
        <f t="shared" si="30"/>
        <v>教材</v>
      </c>
    </row>
    <row r="135" spans="1:11" x14ac:dyDescent="0.4">
      <c r="A135" s="38"/>
      <c r="B135" s="39"/>
      <c r="C135" s="8">
        <v>2</v>
      </c>
      <c r="D135" s="18" t="s">
        <v>143</v>
      </c>
      <c r="E135" s="8"/>
      <c r="J135" s="24" t="str">
        <f t="shared" ref="J135:J141" si="31">$A$134&amp;C135</f>
        <v>302</v>
      </c>
      <c r="K135" s="1" t="str">
        <f t="shared" si="30"/>
        <v>教育機器</v>
      </c>
    </row>
    <row r="136" spans="1:11" x14ac:dyDescent="0.4">
      <c r="A136" s="38"/>
      <c r="B136" s="39"/>
      <c r="C136" s="8">
        <v>3</v>
      </c>
      <c r="D136" s="15" t="s">
        <v>144</v>
      </c>
      <c r="E136" s="8"/>
      <c r="J136" s="24" t="str">
        <f t="shared" si="31"/>
        <v>303</v>
      </c>
      <c r="K136" s="1" t="str">
        <f t="shared" si="30"/>
        <v>保育用機材</v>
      </c>
    </row>
    <row r="137" spans="1:11" x14ac:dyDescent="0.4">
      <c r="A137" s="38"/>
      <c r="B137" s="39"/>
      <c r="C137" s="8">
        <v>4</v>
      </c>
      <c r="D137" s="18" t="s">
        <v>145</v>
      </c>
      <c r="E137" s="8"/>
      <c r="J137" s="24" t="str">
        <f t="shared" si="31"/>
        <v>304</v>
      </c>
      <c r="K137" s="1" t="str">
        <f t="shared" si="30"/>
        <v>遊具</v>
      </c>
    </row>
    <row r="138" spans="1:11" x14ac:dyDescent="0.4">
      <c r="A138" s="38"/>
      <c r="B138" s="39"/>
      <c r="C138" s="8">
        <v>5</v>
      </c>
      <c r="D138" s="18" t="s">
        <v>146</v>
      </c>
      <c r="E138" s="8"/>
      <c r="J138" s="24" t="str">
        <f t="shared" si="31"/>
        <v>305</v>
      </c>
      <c r="K138" s="1" t="str">
        <f t="shared" si="30"/>
        <v>模型</v>
      </c>
    </row>
    <row r="139" spans="1:11" x14ac:dyDescent="0.4">
      <c r="A139" s="38"/>
      <c r="B139" s="39"/>
      <c r="C139" s="8">
        <v>6</v>
      </c>
      <c r="D139" s="18" t="s">
        <v>147</v>
      </c>
      <c r="E139" s="8"/>
      <c r="J139" s="24" t="str">
        <f t="shared" si="31"/>
        <v>306</v>
      </c>
      <c r="K139" s="1" t="str">
        <f t="shared" si="30"/>
        <v>標本</v>
      </c>
    </row>
    <row r="140" spans="1:11" x14ac:dyDescent="0.4">
      <c r="A140" s="38"/>
      <c r="B140" s="39"/>
      <c r="C140" s="8">
        <v>7</v>
      </c>
      <c r="D140" s="15" t="s">
        <v>148</v>
      </c>
      <c r="E140" s="8"/>
      <c r="J140" s="24" t="str">
        <f t="shared" si="31"/>
        <v>307</v>
      </c>
      <c r="K140" s="1" t="str">
        <f t="shared" si="30"/>
        <v>見本</v>
      </c>
    </row>
    <row r="141" spans="1:11" x14ac:dyDescent="0.4">
      <c r="A141" s="38"/>
      <c r="B141" s="39"/>
      <c r="C141" s="8">
        <v>8</v>
      </c>
      <c r="D141" s="15" t="s">
        <v>179</v>
      </c>
      <c r="E141" s="8"/>
      <c r="J141" s="24" t="str">
        <f t="shared" si="31"/>
        <v>308</v>
      </c>
      <c r="K141" s="1" t="str">
        <f t="shared" si="30"/>
        <v>その他</v>
      </c>
    </row>
    <row r="142" spans="1:11" x14ac:dyDescent="0.4">
      <c r="A142" s="38">
        <v>31</v>
      </c>
      <c r="B142" s="39" t="s">
        <v>149</v>
      </c>
      <c r="C142" s="8">
        <v>1</v>
      </c>
      <c r="D142" s="15" t="s">
        <v>150</v>
      </c>
      <c r="E142" s="8"/>
      <c r="J142" s="24" t="str">
        <f>$A$142&amp;C142</f>
        <v>311</v>
      </c>
      <c r="K142" s="1" t="str">
        <f t="shared" si="30"/>
        <v>食器洗浄器</v>
      </c>
    </row>
    <row r="143" spans="1:11" x14ac:dyDescent="0.4">
      <c r="A143" s="38"/>
      <c r="B143" s="39"/>
      <c r="C143" s="8">
        <v>2</v>
      </c>
      <c r="D143" s="15" t="s">
        <v>151</v>
      </c>
      <c r="E143" s="8"/>
      <c r="J143" s="24" t="str">
        <f t="shared" ref="J143:J147" si="32">$A$142&amp;C143</f>
        <v>312</v>
      </c>
      <c r="K143" s="1" t="str">
        <f t="shared" si="30"/>
        <v>調理器・調理台</v>
      </c>
    </row>
    <row r="144" spans="1:11" x14ac:dyDescent="0.4">
      <c r="A144" s="38"/>
      <c r="B144" s="39"/>
      <c r="C144" s="8">
        <v>3</v>
      </c>
      <c r="D144" s="15" t="s">
        <v>152</v>
      </c>
      <c r="E144" s="8"/>
      <c r="J144" s="24" t="str">
        <f t="shared" si="32"/>
        <v>313</v>
      </c>
      <c r="K144" s="1" t="str">
        <f t="shared" si="30"/>
        <v>流し台</v>
      </c>
    </row>
    <row r="145" spans="1:11" x14ac:dyDescent="0.4">
      <c r="A145" s="38"/>
      <c r="B145" s="39"/>
      <c r="C145" s="8">
        <v>4</v>
      </c>
      <c r="D145" s="15" t="s">
        <v>153</v>
      </c>
      <c r="E145" s="8"/>
      <c r="J145" s="24" t="str">
        <f t="shared" si="32"/>
        <v>314</v>
      </c>
      <c r="K145" s="1" t="str">
        <f t="shared" si="30"/>
        <v>ガス器具</v>
      </c>
    </row>
    <row r="146" spans="1:11" x14ac:dyDescent="0.4">
      <c r="A146" s="38"/>
      <c r="B146" s="39"/>
      <c r="C146" s="8">
        <v>5</v>
      </c>
      <c r="D146" s="18" t="s">
        <v>154</v>
      </c>
      <c r="E146" s="8"/>
      <c r="J146" s="24" t="str">
        <f t="shared" si="32"/>
        <v>315</v>
      </c>
      <c r="K146" s="1" t="str">
        <f t="shared" si="30"/>
        <v>業務用冷蔵庫・冷凍庫</v>
      </c>
    </row>
    <row r="147" spans="1:11" x14ac:dyDescent="0.4">
      <c r="A147" s="38"/>
      <c r="B147" s="39"/>
      <c r="C147" s="8">
        <v>6</v>
      </c>
      <c r="D147" s="15" t="s">
        <v>179</v>
      </c>
      <c r="E147" s="8"/>
      <c r="J147" s="24" t="str">
        <f t="shared" si="32"/>
        <v>316</v>
      </c>
      <c r="K147" s="1" t="str">
        <f t="shared" si="30"/>
        <v>その他</v>
      </c>
    </row>
    <row r="148" spans="1:11" x14ac:dyDescent="0.4">
      <c r="A148" s="38">
        <v>32</v>
      </c>
      <c r="B148" s="39" t="s">
        <v>155</v>
      </c>
      <c r="C148" s="8">
        <v>1</v>
      </c>
      <c r="D148" s="18" t="s">
        <v>156</v>
      </c>
      <c r="E148" s="8"/>
      <c r="J148" s="24" t="str">
        <f>$A$148&amp;C148</f>
        <v>321</v>
      </c>
      <c r="K148" s="1" t="str">
        <f t="shared" si="30"/>
        <v>リサイクル・水処理装置</v>
      </c>
    </row>
    <row r="149" spans="1:11" x14ac:dyDescent="0.4">
      <c r="A149" s="38"/>
      <c r="B149" s="39"/>
      <c r="C149" s="8">
        <v>2</v>
      </c>
      <c r="D149" s="15" t="s">
        <v>157</v>
      </c>
      <c r="E149" s="8"/>
      <c r="J149" s="24" t="str">
        <f t="shared" ref="J149:J152" si="33">$A$148&amp;C149</f>
        <v>322</v>
      </c>
      <c r="K149" s="1" t="str">
        <f t="shared" si="30"/>
        <v>焼却炉</v>
      </c>
    </row>
    <row r="150" spans="1:11" x14ac:dyDescent="0.4">
      <c r="A150" s="38"/>
      <c r="B150" s="39"/>
      <c r="C150" s="8">
        <v>3</v>
      </c>
      <c r="D150" s="15" t="s">
        <v>158</v>
      </c>
      <c r="E150" s="8"/>
      <c r="J150" s="24" t="str">
        <f t="shared" si="33"/>
        <v>323</v>
      </c>
      <c r="K150" s="1" t="str">
        <f t="shared" si="30"/>
        <v>ボイラー・冷暖房機器</v>
      </c>
    </row>
    <row r="151" spans="1:11" x14ac:dyDescent="0.4">
      <c r="A151" s="38"/>
      <c r="B151" s="39"/>
      <c r="C151" s="8">
        <v>4</v>
      </c>
      <c r="D151" s="15" t="s">
        <v>159</v>
      </c>
      <c r="E151" s="8"/>
      <c r="J151" s="24" t="str">
        <f t="shared" si="33"/>
        <v>324</v>
      </c>
      <c r="K151" s="1" t="str">
        <f t="shared" si="30"/>
        <v>浴槽・トイレ</v>
      </c>
    </row>
    <row r="152" spans="1:11" x14ac:dyDescent="0.4">
      <c r="A152" s="38"/>
      <c r="B152" s="39"/>
      <c r="C152" s="8">
        <v>5</v>
      </c>
      <c r="D152" s="15" t="s">
        <v>179</v>
      </c>
      <c r="E152" s="8"/>
      <c r="J152" s="24" t="str">
        <f t="shared" si="33"/>
        <v>325</v>
      </c>
      <c r="K152" s="1" t="str">
        <f t="shared" si="30"/>
        <v>その他</v>
      </c>
    </row>
    <row r="153" spans="1:11" x14ac:dyDescent="0.4">
      <c r="A153" s="38">
        <v>33</v>
      </c>
      <c r="B153" s="39" t="s">
        <v>160</v>
      </c>
      <c r="C153" s="8">
        <v>1</v>
      </c>
      <c r="D153" s="15" t="s">
        <v>161</v>
      </c>
      <c r="E153" s="8"/>
      <c r="J153" s="24" t="str">
        <f>$A$153&amp;C153</f>
        <v>331</v>
      </c>
      <c r="K153" s="1" t="str">
        <f t="shared" si="30"/>
        <v>交通安全用品</v>
      </c>
    </row>
    <row r="154" spans="1:11" x14ac:dyDescent="0.4">
      <c r="A154" s="38"/>
      <c r="B154" s="39"/>
      <c r="C154" s="8">
        <v>2</v>
      </c>
      <c r="D154" s="15" t="s">
        <v>179</v>
      </c>
      <c r="E154" s="8"/>
      <c r="J154" s="24" t="str">
        <f t="shared" ref="J154" si="34">$A$153&amp;C154</f>
        <v>332</v>
      </c>
      <c r="K154" s="1" t="str">
        <f t="shared" si="30"/>
        <v>その他</v>
      </c>
    </row>
    <row r="155" spans="1:11" x14ac:dyDescent="0.4">
      <c r="A155" s="38">
        <v>34</v>
      </c>
      <c r="B155" s="39" t="s">
        <v>162</v>
      </c>
      <c r="C155" s="8">
        <v>1</v>
      </c>
      <c r="D155" s="18" t="s">
        <v>163</v>
      </c>
      <c r="E155" s="8"/>
      <c r="J155" s="24" t="str">
        <f>$A$155&amp;C155</f>
        <v>341</v>
      </c>
      <c r="K155" s="1" t="str">
        <f t="shared" si="30"/>
        <v>家具</v>
      </c>
    </row>
    <row r="156" spans="1:11" x14ac:dyDescent="0.4">
      <c r="A156" s="38"/>
      <c r="B156" s="39"/>
      <c r="C156" s="8">
        <v>2</v>
      </c>
      <c r="D156" s="15" t="s">
        <v>164</v>
      </c>
      <c r="E156" s="8"/>
      <c r="J156" s="24" t="str">
        <f t="shared" ref="J156:J159" si="35">$A$155&amp;C156</f>
        <v>342</v>
      </c>
      <c r="K156" s="1" t="str">
        <f t="shared" si="30"/>
        <v>絨毯</v>
      </c>
    </row>
    <row r="157" spans="1:11" x14ac:dyDescent="0.4">
      <c r="A157" s="38"/>
      <c r="B157" s="39"/>
      <c r="C157" s="8">
        <v>3</v>
      </c>
      <c r="D157" s="15" t="s">
        <v>165</v>
      </c>
      <c r="E157" s="8"/>
      <c r="J157" s="24" t="str">
        <f t="shared" si="35"/>
        <v>343</v>
      </c>
      <c r="K157" s="1" t="str">
        <f t="shared" si="30"/>
        <v>畳</v>
      </c>
    </row>
    <row r="158" spans="1:11" x14ac:dyDescent="0.4">
      <c r="A158" s="38"/>
      <c r="B158" s="39"/>
      <c r="C158" s="8">
        <v>4</v>
      </c>
      <c r="D158" s="18" t="s">
        <v>166</v>
      </c>
      <c r="E158" s="8"/>
      <c r="J158" s="24" t="str">
        <f t="shared" si="35"/>
        <v>344</v>
      </c>
      <c r="K158" s="1" t="str">
        <f t="shared" si="30"/>
        <v>カーテン・ブラインド</v>
      </c>
    </row>
    <row r="159" spans="1:11" x14ac:dyDescent="0.4">
      <c r="A159" s="38"/>
      <c r="B159" s="39"/>
      <c r="C159" s="8">
        <v>5</v>
      </c>
      <c r="D159" s="15" t="s">
        <v>179</v>
      </c>
      <c r="E159" s="8"/>
      <c r="J159" s="24" t="str">
        <f t="shared" si="35"/>
        <v>345</v>
      </c>
      <c r="K159" s="1" t="str">
        <f t="shared" si="30"/>
        <v>その他</v>
      </c>
    </row>
    <row r="160" spans="1:11" x14ac:dyDescent="0.4">
      <c r="A160" s="38">
        <v>35</v>
      </c>
      <c r="B160" s="39" t="s">
        <v>167</v>
      </c>
      <c r="C160" s="8">
        <v>1</v>
      </c>
      <c r="D160" s="18" t="s">
        <v>168</v>
      </c>
      <c r="E160" s="8"/>
      <c r="J160" s="24" t="str">
        <f>$A$160&amp;C160</f>
        <v>351</v>
      </c>
      <c r="K160" s="1" t="str">
        <f t="shared" si="30"/>
        <v>旗・緞帳・幟</v>
      </c>
    </row>
    <row r="161" spans="1:11" x14ac:dyDescent="0.4">
      <c r="A161" s="38"/>
      <c r="B161" s="39"/>
      <c r="C161" s="8">
        <v>2</v>
      </c>
      <c r="D161" s="15" t="s">
        <v>169</v>
      </c>
      <c r="E161" s="8"/>
      <c r="J161" s="24" t="str">
        <f t="shared" ref="J161:J164" si="36">$A$160&amp;C161</f>
        <v>352</v>
      </c>
      <c r="K161" s="1" t="str">
        <f t="shared" si="30"/>
        <v>腕章・ステッカー</v>
      </c>
    </row>
    <row r="162" spans="1:11" x14ac:dyDescent="0.4">
      <c r="A162" s="38"/>
      <c r="B162" s="39"/>
      <c r="C162" s="8">
        <v>3</v>
      </c>
      <c r="D162" s="15" t="s">
        <v>170</v>
      </c>
      <c r="E162" s="8"/>
      <c r="J162" s="24" t="str">
        <f t="shared" si="36"/>
        <v>353</v>
      </c>
      <c r="K162" s="1" t="str">
        <f t="shared" si="30"/>
        <v>道路標識類</v>
      </c>
    </row>
    <row r="163" spans="1:11" x14ac:dyDescent="0.4">
      <c r="A163" s="38"/>
      <c r="B163" s="39"/>
      <c r="C163" s="8">
        <v>4</v>
      </c>
      <c r="D163" s="15" t="s">
        <v>171</v>
      </c>
      <c r="E163" s="8"/>
      <c r="J163" s="24" t="str">
        <f t="shared" si="36"/>
        <v>354</v>
      </c>
      <c r="K163" s="1" t="str">
        <f t="shared" si="30"/>
        <v>掲示板・表示板</v>
      </c>
    </row>
    <row r="164" spans="1:11" x14ac:dyDescent="0.4">
      <c r="A164" s="38"/>
      <c r="B164" s="39"/>
      <c r="C164" s="8">
        <v>5</v>
      </c>
      <c r="D164" s="15" t="s">
        <v>179</v>
      </c>
      <c r="E164" s="8"/>
      <c r="J164" s="24" t="str">
        <f t="shared" si="36"/>
        <v>355</v>
      </c>
      <c r="K164" s="1" t="str">
        <f t="shared" si="30"/>
        <v>その他</v>
      </c>
    </row>
    <row r="165" spans="1:11" x14ac:dyDescent="0.4">
      <c r="A165" s="38">
        <v>36</v>
      </c>
      <c r="B165" s="39" t="s">
        <v>172</v>
      </c>
      <c r="C165" s="8">
        <v>1</v>
      </c>
      <c r="D165" s="18" t="s">
        <v>174</v>
      </c>
      <c r="E165" s="8"/>
      <c r="J165" s="24" t="str">
        <f>$A$165&amp;C165</f>
        <v>361</v>
      </c>
      <c r="K165" s="1" t="str">
        <f t="shared" si="30"/>
        <v>自動車修繕</v>
      </c>
    </row>
    <row r="166" spans="1:11" x14ac:dyDescent="0.4">
      <c r="A166" s="38"/>
      <c r="B166" s="39"/>
      <c r="C166" s="8">
        <v>2</v>
      </c>
      <c r="D166" s="15" t="s">
        <v>173</v>
      </c>
      <c r="E166" s="8"/>
      <c r="J166" s="24" t="str">
        <f t="shared" ref="J166" si="37">$A$165&amp;C166</f>
        <v>362</v>
      </c>
      <c r="K166" s="1" t="str">
        <f t="shared" si="30"/>
        <v>船舶修繕</v>
      </c>
    </row>
    <row r="167" spans="1:11" x14ac:dyDescent="0.4">
      <c r="A167" s="19">
        <v>37</v>
      </c>
      <c r="B167" s="14" t="s">
        <v>175</v>
      </c>
      <c r="C167" s="8">
        <v>1</v>
      </c>
      <c r="D167" s="15" t="s">
        <v>179</v>
      </c>
      <c r="E167" s="8"/>
      <c r="J167" s="24" t="str">
        <f>$A$167&amp;C167</f>
        <v>371</v>
      </c>
      <c r="K167" s="1" t="str">
        <f t="shared" si="30"/>
        <v>その他</v>
      </c>
    </row>
    <row r="168" spans="1:11" x14ac:dyDescent="0.4">
      <c r="A168" s="19">
        <v>38</v>
      </c>
      <c r="B168" s="14" t="s">
        <v>176</v>
      </c>
      <c r="C168" s="8">
        <v>1</v>
      </c>
      <c r="D168" s="15" t="s">
        <v>176</v>
      </c>
      <c r="E168" s="8"/>
      <c r="J168" s="24" t="str">
        <f>$A$168&amp;C168</f>
        <v>381</v>
      </c>
      <c r="K168" s="1" t="str">
        <f t="shared" si="30"/>
        <v>ＯＡ機器リース</v>
      </c>
    </row>
    <row r="169" spans="1:11" x14ac:dyDescent="0.4">
      <c r="A169" s="19">
        <v>39</v>
      </c>
      <c r="B169" s="14" t="s">
        <v>177</v>
      </c>
      <c r="C169" s="8">
        <v>1</v>
      </c>
      <c r="D169" s="15" t="s">
        <v>177</v>
      </c>
      <c r="E169" s="8"/>
      <c r="J169" s="24" t="str">
        <f>$A$169&amp;C169</f>
        <v>391</v>
      </c>
      <c r="K169" s="1" t="str">
        <f t="shared" si="30"/>
        <v>自動車リース</v>
      </c>
    </row>
    <row r="170" spans="1:11" x14ac:dyDescent="0.4">
      <c r="A170" s="19">
        <v>40</v>
      </c>
      <c r="B170" s="14" t="s">
        <v>179</v>
      </c>
      <c r="C170" s="8">
        <v>1</v>
      </c>
      <c r="D170" s="15" t="s">
        <v>179</v>
      </c>
      <c r="E170" s="8"/>
      <c r="J170" s="24" t="str">
        <f>$A$170&amp;C170</f>
        <v>401</v>
      </c>
      <c r="K170" s="1" t="str">
        <f t="shared" si="30"/>
        <v>その他</v>
      </c>
    </row>
    <row r="171" spans="1:11" x14ac:dyDescent="0.4">
      <c r="A171" s="38">
        <v>41</v>
      </c>
      <c r="B171" s="39" t="s">
        <v>186</v>
      </c>
      <c r="C171" s="8">
        <v>1</v>
      </c>
      <c r="D171" s="15" t="s">
        <v>180</v>
      </c>
      <c r="E171" s="8"/>
      <c r="J171" s="24" t="str">
        <f>$A$171&amp;C171</f>
        <v>411</v>
      </c>
      <c r="K171" s="1" t="str">
        <f t="shared" si="30"/>
        <v>石材</v>
      </c>
    </row>
    <row r="172" spans="1:11" x14ac:dyDescent="0.4">
      <c r="A172" s="38"/>
      <c r="B172" s="39"/>
      <c r="C172" s="8">
        <v>2</v>
      </c>
      <c r="D172" s="15" t="s">
        <v>181</v>
      </c>
      <c r="E172" s="8"/>
      <c r="J172" s="24" t="str">
        <f t="shared" ref="J172:J176" si="38">$A$171&amp;C172</f>
        <v>412</v>
      </c>
      <c r="K172" s="1" t="str">
        <f t="shared" si="30"/>
        <v>セメント</v>
      </c>
    </row>
    <row r="173" spans="1:11" x14ac:dyDescent="0.4">
      <c r="A173" s="38"/>
      <c r="B173" s="39"/>
      <c r="C173" s="8">
        <v>3</v>
      </c>
      <c r="D173" s="15" t="s">
        <v>182</v>
      </c>
      <c r="E173" s="8"/>
      <c r="J173" s="24" t="str">
        <f t="shared" si="38"/>
        <v>413</v>
      </c>
      <c r="K173" s="1" t="str">
        <f t="shared" si="30"/>
        <v>鋼材</v>
      </c>
    </row>
    <row r="174" spans="1:11" x14ac:dyDescent="0.4">
      <c r="A174" s="38"/>
      <c r="B174" s="39"/>
      <c r="C174" s="8">
        <v>4</v>
      </c>
      <c r="D174" s="15" t="s">
        <v>183</v>
      </c>
      <c r="E174" s="8"/>
      <c r="J174" s="24" t="str">
        <f t="shared" si="38"/>
        <v>414</v>
      </c>
      <c r="K174" s="1" t="str">
        <f t="shared" si="30"/>
        <v>木材</v>
      </c>
    </row>
    <row r="175" spans="1:11" x14ac:dyDescent="0.4">
      <c r="A175" s="38"/>
      <c r="B175" s="39"/>
      <c r="C175" s="8">
        <v>5</v>
      </c>
      <c r="D175" s="15" t="s">
        <v>184</v>
      </c>
      <c r="E175" s="8"/>
      <c r="J175" s="24" t="str">
        <f t="shared" si="38"/>
        <v>415</v>
      </c>
      <c r="K175" s="1" t="str">
        <f t="shared" si="30"/>
        <v>油脂</v>
      </c>
    </row>
    <row r="176" spans="1:11" x14ac:dyDescent="0.4">
      <c r="A176" s="38"/>
      <c r="B176" s="39"/>
      <c r="C176" s="8">
        <v>6</v>
      </c>
      <c r="D176" s="15" t="s">
        <v>185</v>
      </c>
      <c r="E176" s="8"/>
      <c r="J176" s="24" t="str">
        <f t="shared" si="38"/>
        <v>416</v>
      </c>
      <c r="K176" s="1" t="str">
        <f t="shared" si="30"/>
        <v>その他（製造）</v>
      </c>
    </row>
    <row r="177" spans="1:11" ht="24.75" customHeight="1" x14ac:dyDescent="0.4">
      <c r="A177" s="38">
        <v>50</v>
      </c>
      <c r="B177" s="39" t="s">
        <v>19</v>
      </c>
      <c r="C177" s="8">
        <v>1</v>
      </c>
      <c r="D177" s="18" t="s">
        <v>187</v>
      </c>
      <c r="E177" s="16" t="s">
        <v>220</v>
      </c>
      <c r="J177" s="24" t="str">
        <f>$A$177&amp;C177</f>
        <v>501</v>
      </c>
      <c r="K177" s="1" t="str">
        <f t="shared" si="30"/>
        <v>建築物清掃業</v>
      </c>
    </row>
    <row r="178" spans="1:11" ht="56.25" x14ac:dyDescent="0.4">
      <c r="A178" s="38"/>
      <c r="B178" s="39"/>
      <c r="C178" s="8">
        <v>2</v>
      </c>
      <c r="D178" s="18" t="s">
        <v>194</v>
      </c>
      <c r="E178" s="16" t="s">
        <v>221</v>
      </c>
      <c r="J178" s="24" t="str">
        <f t="shared" ref="J178:J184" si="39">$A$177&amp;C178</f>
        <v>502</v>
      </c>
      <c r="K178" s="1" t="str">
        <f t="shared" si="30"/>
        <v>建築物環境衛生管理業</v>
      </c>
    </row>
    <row r="179" spans="1:11" ht="28.5" customHeight="1" x14ac:dyDescent="0.4">
      <c r="A179" s="38"/>
      <c r="B179" s="39"/>
      <c r="C179" s="8">
        <v>3</v>
      </c>
      <c r="D179" s="18" t="s">
        <v>188</v>
      </c>
      <c r="E179" s="16" t="s">
        <v>222</v>
      </c>
      <c r="J179" s="24" t="str">
        <f t="shared" si="39"/>
        <v>503</v>
      </c>
      <c r="K179" s="1" t="str">
        <f t="shared" si="30"/>
        <v>建築物空気環境測定業</v>
      </c>
    </row>
    <row r="180" spans="1:11" ht="28.5" customHeight="1" x14ac:dyDescent="0.4">
      <c r="A180" s="38"/>
      <c r="B180" s="39"/>
      <c r="C180" s="8">
        <v>4</v>
      </c>
      <c r="D180" s="18" t="s">
        <v>189</v>
      </c>
      <c r="E180" s="16" t="s">
        <v>223</v>
      </c>
      <c r="J180" s="24" t="str">
        <f t="shared" si="39"/>
        <v>504</v>
      </c>
      <c r="K180" s="1" t="str">
        <f t="shared" si="30"/>
        <v>建築物飲料水水質検査業　　</v>
      </c>
    </row>
    <row r="181" spans="1:11" ht="28.5" customHeight="1" x14ac:dyDescent="0.4">
      <c r="A181" s="38"/>
      <c r="B181" s="39"/>
      <c r="C181" s="8">
        <v>5</v>
      </c>
      <c r="D181" s="18" t="s">
        <v>190</v>
      </c>
      <c r="E181" s="16" t="s">
        <v>224</v>
      </c>
      <c r="J181" s="24" t="str">
        <f t="shared" si="39"/>
        <v>505</v>
      </c>
      <c r="K181" s="1" t="str">
        <f t="shared" si="30"/>
        <v>建築物飲料水貯水槽清掃業　</v>
      </c>
    </row>
    <row r="182" spans="1:11" ht="33.75" x14ac:dyDescent="0.4">
      <c r="A182" s="38"/>
      <c r="B182" s="39"/>
      <c r="C182" s="8">
        <v>6</v>
      </c>
      <c r="D182" s="18" t="s">
        <v>191</v>
      </c>
      <c r="E182" s="16" t="s">
        <v>225</v>
      </c>
      <c r="J182" s="24" t="str">
        <f t="shared" si="39"/>
        <v>506</v>
      </c>
      <c r="K182" s="1" t="str">
        <f t="shared" si="30"/>
        <v>建築物ねずみ、こん虫防除業　</v>
      </c>
    </row>
    <row r="183" spans="1:11" ht="24" customHeight="1" x14ac:dyDescent="0.4">
      <c r="A183" s="38"/>
      <c r="B183" s="39"/>
      <c r="C183" s="8">
        <v>7</v>
      </c>
      <c r="D183" s="18" t="s">
        <v>192</v>
      </c>
      <c r="E183" s="16" t="s">
        <v>226</v>
      </c>
      <c r="J183" s="24" t="str">
        <f t="shared" si="39"/>
        <v>507</v>
      </c>
      <c r="K183" s="1" t="str">
        <f t="shared" si="30"/>
        <v>白あり防除業</v>
      </c>
    </row>
    <row r="184" spans="1:11" ht="24" customHeight="1" x14ac:dyDescent="0.4">
      <c r="A184" s="38"/>
      <c r="B184" s="39"/>
      <c r="C184" s="8">
        <v>8</v>
      </c>
      <c r="D184" s="18" t="s">
        <v>193</v>
      </c>
      <c r="E184" s="16" t="s">
        <v>227</v>
      </c>
      <c r="J184" s="24" t="str">
        <f t="shared" si="39"/>
        <v>508</v>
      </c>
      <c r="K184" s="1" t="str">
        <f t="shared" si="30"/>
        <v>浄化槽清掃業</v>
      </c>
    </row>
    <row r="185" spans="1:11" ht="24" customHeight="1" x14ac:dyDescent="0.4">
      <c r="A185" s="38">
        <v>51</v>
      </c>
      <c r="B185" s="39" t="s">
        <v>217</v>
      </c>
      <c r="C185" s="8">
        <v>1</v>
      </c>
      <c r="D185" s="18" t="s">
        <v>195</v>
      </c>
      <c r="E185" s="16" t="s">
        <v>228</v>
      </c>
      <c r="J185" s="24" t="str">
        <f>$A$185&amp;C185</f>
        <v>511</v>
      </c>
      <c r="K185" s="1" t="str">
        <f t="shared" si="30"/>
        <v>浄化槽保守点検業</v>
      </c>
    </row>
    <row r="186" spans="1:11" ht="24" customHeight="1" x14ac:dyDescent="0.4">
      <c r="A186" s="38"/>
      <c r="B186" s="39"/>
      <c r="C186" s="8">
        <v>2</v>
      </c>
      <c r="D186" s="18" t="s">
        <v>196</v>
      </c>
      <c r="E186" s="16" t="s">
        <v>229</v>
      </c>
      <c r="J186" s="24" t="str">
        <f t="shared" ref="J186:J193" si="40">$A$185&amp;C186</f>
        <v>512</v>
      </c>
      <c r="K186" s="1" t="str">
        <f t="shared" si="30"/>
        <v>消防設備保守点検業</v>
      </c>
    </row>
    <row r="187" spans="1:11" ht="28.5" customHeight="1" x14ac:dyDescent="0.4">
      <c r="A187" s="38"/>
      <c r="B187" s="39"/>
      <c r="C187" s="8">
        <v>3</v>
      </c>
      <c r="D187" s="18" t="s">
        <v>197</v>
      </c>
      <c r="E187" s="16" t="s">
        <v>230</v>
      </c>
      <c r="J187" s="24" t="str">
        <f t="shared" si="40"/>
        <v>513</v>
      </c>
      <c r="K187" s="1" t="str">
        <f t="shared" si="30"/>
        <v>電気工作物保守点検業</v>
      </c>
    </row>
    <row r="188" spans="1:11" ht="28.5" customHeight="1" x14ac:dyDescent="0.4">
      <c r="A188" s="38"/>
      <c r="B188" s="39"/>
      <c r="C188" s="8">
        <v>4</v>
      </c>
      <c r="D188" s="18" t="s">
        <v>198</v>
      </c>
      <c r="E188" s="16" t="s">
        <v>231</v>
      </c>
      <c r="J188" s="24" t="str">
        <f t="shared" si="40"/>
        <v>514</v>
      </c>
      <c r="K188" s="1" t="str">
        <f t="shared" si="30"/>
        <v>昇降機保守点検業</v>
      </c>
    </row>
    <row r="189" spans="1:11" ht="28.5" customHeight="1" x14ac:dyDescent="0.4">
      <c r="A189" s="38"/>
      <c r="B189" s="39"/>
      <c r="C189" s="8">
        <v>5</v>
      </c>
      <c r="D189" s="18" t="s">
        <v>199</v>
      </c>
      <c r="E189" s="16" t="s">
        <v>232</v>
      </c>
      <c r="J189" s="24" t="str">
        <f t="shared" si="40"/>
        <v>515</v>
      </c>
      <c r="K189" s="1" t="str">
        <f t="shared" si="30"/>
        <v>自動ドア保守点検業</v>
      </c>
    </row>
    <row r="190" spans="1:11" ht="28.5" customHeight="1" x14ac:dyDescent="0.4">
      <c r="A190" s="38"/>
      <c r="B190" s="39"/>
      <c r="C190" s="8">
        <v>6</v>
      </c>
      <c r="D190" s="18" t="s">
        <v>200</v>
      </c>
      <c r="E190" s="16" t="s">
        <v>233</v>
      </c>
      <c r="J190" s="24" t="str">
        <f t="shared" si="40"/>
        <v>516</v>
      </c>
      <c r="K190" s="1" t="str">
        <f t="shared" si="30"/>
        <v>地下タンク及び地下埋設配管定期点検業</v>
      </c>
    </row>
    <row r="191" spans="1:11" ht="28.5" customHeight="1" x14ac:dyDescent="0.4">
      <c r="A191" s="38"/>
      <c r="B191" s="39"/>
      <c r="C191" s="8">
        <v>7</v>
      </c>
      <c r="D191" s="18" t="s">
        <v>201</v>
      </c>
      <c r="E191" s="16" t="s">
        <v>234</v>
      </c>
      <c r="J191" s="24" t="str">
        <f t="shared" si="40"/>
        <v>517</v>
      </c>
      <c r="K191" s="1" t="str">
        <f t="shared" si="30"/>
        <v>機器保守点検業</v>
      </c>
    </row>
    <row r="192" spans="1:11" ht="28.5" customHeight="1" x14ac:dyDescent="0.4">
      <c r="A192" s="38"/>
      <c r="B192" s="39"/>
      <c r="C192" s="8">
        <v>8</v>
      </c>
      <c r="D192" s="18" t="s">
        <v>202</v>
      </c>
      <c r="E192" s="16" t="s">
        <v>235</v>
      </c>
      <c r="J192" s="24" t="str">
        <f t="shared" si="40"/>
        <v>518</v>
      </c>
      <c r="K192" s="1" t="str">
        <f t="shared" si="30"/>
        <v>上水道施設維持管理業</v>
      </c>
    </row>
    <row r="193" spans="1:11" ht="28.5" customHeight="1" x14ac:dyDescent="0.4">
      <c r="A193" s="38"/>
      <c r="B193" s="39"/>
      <c r="C193" s="8">
        <v>9</v>
      </c>
      <c r="D193" s="18" t="s">
        <v>203</v>
      </c>
      <c r="E193" s="16" t="s">
        <v>236</v>
      </c>
      <c r="J193" s="24" t="str">
        <f t="shared" si="40"/>
        <v>519</v>
      </c>
      <c r="K193" s="1" t="str">
        <f t="shared" si="30"/>
        <v>下水道施設維持管理業</v>
      </c>
    </row>
    <row r="194" spans="1:11" ht="23.25" customHeight="1" x14ac:dyDescent="0.4">
      <c r="A194" s="38">
        <v>52</v>
      </c>
      <c r="B194" s="39" t="s">
        <v>218</v>
      </c>
      <c r="C194" s="8">
        <v>1</v>
      </c>
      <c r="D194" s="18" t="s">
        <v>204</v>
      </c>
      <c r="E194" s="16" t="s">
        <v>237</v>
      </c>
      <c r="J194" s="24" t="str">
        <f>$A$194&amp;C194</f>
        <v>521</v>
      </c>
      <c r="K194" s="1" t="str">
        <f t="shared" si="30"/>
        <v>一般廃棄物収集運搬業</v>
      </c>
    </row>
    <row r="195" spans="1:11" ht="23.25" customHeight="1" x14ac:dyDescent="0.4">
      <c r="A195" s="38"/>
      <c r="B195" s="39"/>
      <c r="C195" s="8">
        <v>2</v>
      </c>
      <c r="D195" s="18" t="s">
        <v>205</v>
      </c>
      <c r="E195" s="16" t="s">
        <v>238</v>
      </c>
      <c r="J195" s="24" t="str">
        <f t="shared" ref="J195:J197" si="41">$A$194&amp;C195</f>
        <v>522</v>
      </c>
      <c r="K195" s="1" t="str">
        <f t="shared" si="30"/>
        <v>一般廃棄物処分業</v>
      </c>
    </row>
    <row r="196" spans="1:11" ht="23.25" customHeight="1" x14ac:dyDescent="0.4">
      <c r="A196" s="38"/>
      <c r="B196" s="39"/>
      <c r="C196" s="8">
        <v>3</v>
      </c>
      <c r="D196" s="18" t="s">
        <v>206</v>
      </c>
      <c r="E196" s="16" t="s">
        <v>239</v>
      </c>
      <c r="J196" s="24" t="str">
        <f t="shared" si="41"/>
        <v>523</v>
      </c>
      <c r="K196" s="1" t="str">
        <f t="shared" si="30"/>
        <v>産業廃棄物収集運搬業　　　　</v>
      </c>
    </row>
    <row r="197" spans="1:11" ht="28.5" customHeight="1" x14ac:dyDescent="0.4">
      <c r="A197" s="38"/>
      <c r="B197" s="39"/>
      <c r="C197" s="8">
        <v>4</v>
      </c>
      <c r="D197" s="18" t="s">
        <v>207</v>
      </c>
      <c r="E197" s="16" t="s">
        <v>240</v>
      </c>
      <c r="J197" s="24" t="str">
        <f t="shared" si="41"/>
        <v>524</v>
      </c>
      <c r="K197" s="1" t="str">
        <f t="shared" ref="K197:K207" si="42">D197</f>
        <v>産業廃棄物処分業</v>
      </c>
    </row>
    <row r="198" spans="1:11" ht="28.5" customHeight="1" x14ac:dyDescent="0.4">
      <c r="A198" s="38">
        <v>53</v>
      </c>
      <c r="B198" s="39" t="s">
        <v>219</v>
      </c>
      <c r="C198" s="8">
        <v>1</v>
      </c>
      <c r="D198" s="20" t="s">
        <v>208</v>
      </c>
      <c r="E198" s="16" t="s">
        <v>241</v>
      </c>
      <c r="J198" s="24" t="str">
        <f>$A$198&amp;C198</f>
        <v>531</v>
      </c>
      <c r="K198" s="1" t="str">
        <f t="shared" si="42"/>
        <v>警備業</v>
      </c>
    </row>
    <row r="199" spans="1:11" ht="28.5" customHeight="1" x14ac:dyDescent="0.4">
      <c r="A199" s="38"/>
      <c r="B199" s="39"/>
      <c r="C199" s="8">
        <v>2</v>
      </c>
      <c r="D199" s="20" t="s">
        <v>209</v>
      </c>
      <c r="E199" s="16" t="s">
        <v>242</v>
      </c>
      <c r="J199" s="24" t="str">
        <f t="shared" ref="J199:J207" si="43">$A$198&amp;C199</f>
        <v>532</v>
      </c>
      <c r="K199" s="1" t="str">
        <f t="shared" si="42"/>
        <v>松くい虫防除業</v>
      </c>
    </row>
    <row r="200" spans="1:11" ht="28.5" customHeight="1" x14ac:dyDescent="0.4">
      <c r="A200" s="38"/>
      <c r="B200" s="39"/>
      <c r="C200" s="8">
        <v>3</v>
      </c>
      <c r="D200" s="20" t="s">
        <v>210</v>
      </c>
      <c r="E200" s="16" t="s">
        <v>243</v>
      </c>
      <c r="J200" s="24" t="str">
        <f t="shared" si="43"/>
        <v>533</v>
      </c>
      <c r="K200" s="1" t="str">
        <f t="shared" si="42"/>
        <v>情報処理業</v>
      </c>
    </row>
    <row r="201" spans="1:11" ht="28.5" customHeight="1" x14ac:dyDescent="0.4">
      <c r="A201" s="38"/>
      <c r="B201" s="39"/>
      <c r="C201" s="8">
        <v>4</v>
      </c>
      <c r="D201" s="20" t="s">
        <v>211</v>
      </c>
      <c r="E201" s="16" t="s">
        <v>244</v>
      </c>
      <c r="J201" s="24" t="str">
        <f t="shared" si="43"/>
        <v>534</v>
      </c>
      <c r="K201" s="1" t="str">
        <f t="shared" si="42"/>
        <v>広告企画制作業</v>
      </c>
    </row>
    <row r="202" spans="1:11" ht="28.5" customHeight="1" x14ac:dyDescent="0.4">
      <c r="A202" s="38"/>
      <c r="B202" s="39"/>
      <c r="C202" s="8">
        <v>5</v>
      </c>
      <c r="D202" s="20" t="s">
        <v>212</v>
      </c>
      <c r="E202" s="16" t="s">
        <v>245</v>
      </c>
      <c r="J202" s="24" t="str">
        <f>$A$198&amp;C202</f>
        <v>535</v>
      </c>
      <c r="K202" s="1" t="str">
        <f t="shared" si="42"/>
        <v>議事録作成業</v>
      </c>
    </row>
    <row r="203" spans="1:11" ht="28.5" customHeight="1" x14ac:dyDescent="0.4">
      <c r="A203" s="38"/>
      <c r="B203" s="39"/>
      <c r="C203" s="8">
        <v>6</v>
      </c>
      <c r="D203" s="20" t="s">
        <v>213</v>
      </c>
      <c r="E203" s="16" t="s">
        <v>246</v>
      </c>
      <c r="J203" s="24" t="str">
        <f t="shared" si="43"/>
        <v>536</v>
      </c>
      <c r="K203" s="1" t="str">
        <f t="shared" si="42"/>
        <v>計量証明業</v>
      </c>
    </row>
    <row r="204" spans="1:11" ht="28.5" customHeight="1" x14ac:dyDescent="0.4">
      <c r="A204" s="38"/>
      <c r="B204" s="39"/>
      <c r="C204" s="8">
        <v>7</v>
      </c>
      <c r="D204" s="20" t="s">
        <v>214</v>
      </c>
      <c r="E204" s="16" t="s">
        <v>247</v>
      </c>
      <c r="J204" s="24" t="str">
        <f t="shared" si="43"/>
        <v>537</v>
      </c>
      <c r="K204" s="1" t="str">
        <f t="shared" si="42"/>
        <v>調査・分析業</v>
      </c>
    </row>
    <row r="205" spans="1:11" ht="25.5" customHeight="1" x14ac:dyDescent="0.4">
      <c r="A205" s="38"/>
      <c r="B205" s="39"/>
      <c r="C205" s="8">
        <v>8</v>
      </c>
      <c r="D205" s="18" t="s">
        <v>215</v>
      </c>
      <c r="E205" s="16" t="s">
        <v>248</v>
      </c>
      <c r="J205" s="24" t="str">
        <f t="shared" si="43"/>
        <v>538</v>
      </c>
      <c r="K205" s="1" t="str">
        <f t="shared" si="42"/>
        <v>給食調理業</v>
      </c>
    </row>
    <row r="206" spans="1:11" ht="25.5" customHeight="1" x14ac:dyDescent="0.4">
      <c r="A206" s="38"/>
      <c r="B206" s="39"/>
      <c r="C206" s="8">
        <v>9</v>
      </c>
      <c r="D206" s="18" t="s">
        <v>216</v>
      </c>
      <c r="E206" s="16" t="s">
        <v>249</v>
      </c>
      <c r="J206" s="24" t="str">
        <f t="shared" si="43"/>
        <v>539</v>
      </c>
      <c r="K206" s="1" t="str">
        <f t="shared" si="42"/>
        <v>人材派遣業</v>
      </c>
    </row>
    <row r="207" spans="1:11" ht="25.5" customHeight="1" x14ac:dyDescent="0.4">
      <c r="A207" s="38"/>
      <c r="B207" s="39"/>
      <c r="C207" s="8">
        <v>10</v>
      </c>
      <c r="D207" s="20" t="s">
        <v>178</v>
      </c>
      <c r="E207" s="16"/>
      <c r="J207" s="24" t="str">
        <f t="shared" si="43"/>
        <v>5310</v>
      </c>
      <c r="K207" s="1" t="str">
        <f t="shared" si="42"/>
        <v>その他</v>
      </c>
    </row>
    <row r="208" spans="1:11" ht="30.75" customHeight="1" x14ac:dyDescent="0.4">
      <c r="A208" s="11" t="s">
        <v>257</v>
      </c>
      <c r="B208" s="12" t="s">
        <v>257</v>
      </c>
      <c r="D208" s="21"/>
      <c r="E208" s="22"/>
      <c r="J208" s="24" t="s">
        <v>266</v>
      </c>
      <c r="K208" s="1" t="s">
        <v>267</v>
      </c>
    </row>
  </sheetData>
  <sheetProtection algorithmName="SHA-512" hashValue="3fpVGZrSXEcs5nWQ6569aa1kLLR3+lqvnOLQisM2JCEER9aU5wXBGexPmNReYE2g5ID1LrpGUp5y4UXv7p9YpA==" saltValue="1xRRQ55SFviL9Ouin5R4dA==" spinCount="100000" sheet="1" objects="1" scenarios="1"/>
  <mergeCells count="82">
    <mergeCell ref="A4:A9"/>
    <mergeCell ref="B4:B9"/>
    <mergeCell ref="A10:A14"/>
    <mergeCell ref="B10:B14"/>
    <mergeCell ref="A15:A18"/>
    <mergeCell ref="B15:B18"/>
    <mergeCell ref="A19:A20"/>
    <mergeCell ref="B19:B20"/>
    <mergeCell ref="A21:A22"/>
    <mergeCell ref="B21:B22"/>
    <mergeCell ref="A23:A26"/>
    <mergeCell ref="B23:B26"/>
    <mergeCell ref="A27:A31"/>
    <mergeCell ref="B27:B31"/>
    <mergeCell ref="A32:A35"/>
    <mergeCell ref="B32:B35"/>
    <mergeCell ref="A36:A40"/>
    <mergeCell ref="B36:B40"/>
    <mergeCell ref="A41:A48"/>
    <mergeCell ref="B41:B48"/>
    <mergeCell ref="A49:A55"/>
    <mergeCell ref="B49:B55"/>
    <mergeCell ref="A56:A60"/>
    <mergeCell ref="B56:B60"/>
    <mergeCell ref="A61:A65"/>
    <mergeCell ref="B61:B65"/>
    <mergeCell ref="A66:A68"/>
    <mergeCell ref="B66:B68"/>
    <mergeCell ref="A69:A71"/>
    <mergeCell ref="B69:B71"/>
    <mergeCell ref="A72:A75"/>
    <mergeCell ref="B72:B75"/>
    <mergeCell ref="A76:A80"/>
    <mergeCell ref="B76:B80"/>
    <mergeCell ref="A81:A85"/>
    <mergeCell ref="B81:B85"/>
    <mergeCell ref="A86:A87"/>
    <mergeCell ref="B86:B87"/>
    <mergeCell ref="A88:A94"/>
    <mergeCell ref="B88:B94"/>
    <mergeCell ref="A95:A103"/>
    <mergeCell ref="B95:B103"/>
    <mergeCell ref="A104:A107"/>
    <mergeCell ref="B104:B107"/>
    <mergeCell ref="A108:A111"/>
    <mergeCell ref="B108:B111"/>
    <mergeCell ref="A112:A115"/>
    <mergeCell ref="B112:B115"/>
    <mergeCell ref="A116:A118"/>
    <mergeCell ref="B116:B118"/>
    <mergeCell ref="A119:A121"/>
    <mergeCell ref="B119:B121"/>
    <mergeCell ref="A122:A125"/>
    <mergeCell ref="B122:B125"/>
    <mergeCell ref="A126:A129"/>
    <mergeCell ref="B126:B129"/>
    <mergeCell ref="A130:A133"/>
    <mergeCell ref="B130:B133"/>
    <mergeCell ref="A134:A141"/>
    <mergeCell ref="B134:B141"/>
    <mergeCell ref="A142:A147"/>
    <mergeCell ref="B142:B147"/>
    <mergeCell ref="A148:A152"/>
    <mergeCell ref="B148:B152"/>
    <mergeCell ref="A153:A154"/>
    <mergeCell ref="B153:B154"/>
    <mergeCell ref="A155:A159"/>
    <mergeCell ref="B155:B159"/>
    <mergeCell ref="A160:A164"/>
    <mergeCell ref="B160:B164"/>
    <mergeCell ref="A165:A166"/>
    <mergeCell ref="B165:B166"/>
    <mergeCell ref="A194:A197"/>
    <mergeCell ref="B194:B197"/>
    <mergeCell ref="A198:A207"/>
    <mergeCell ref="B198:B207"/>
    <mergeCell ref="A171:A176"/>
    <mergeCell ref="B171:B176"/>
    <mergeCell ref="A177:A184"/>
    <mergeCell ref="B177:B184"/>
    <mergeCell ref="A185:A193"/>
    <mergeCell ref="B185:B193"/>
  </mergeCells>
  <phoneticPr fontId="1"/>
  <pageMargins left="0.9055118110236221" right="0.70866141732283472" top="0.35433070866141736" bottom="0.35433070866141736" header="0.31496062992125984" footer="0.31496062992125984"/>
  <pageSetup paperSize="9" scale="51" fitToHeight="0" orientation="landscape" r:id="rId1"/>
  <rowBreaks count="3" manualBreakCount="3">
    <brk id="68" max="4" man="1"/>
    <brk id="133" max="16383" man="1"/>
    <brk id="17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様式第9号</vt:lpstr>
      <vt:lpstr>分類品目表 </vt:lpstr>
      <vt:lpstr>'分類品目表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281ajikawa-r</dc:creator>
  <cp:lastModifiedBy>遠藤 美保</cp:lastModifiedBy>
  <cp:lastPrinted>2024-10-25T02:59:57Z</cp:lastPrinted>
  <dcterms:created xsi:type="dcterms:W3CDTF">2024-08-24T00:36:10Z</dcterms:created>
  <dcterms:modified xsi:type="dcterms:W3CDTF">2024-10-31T08:03:20Z</dcterms:modified>
</cp:coreProperties>
</file>